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onfor\Desktop\"/>
    </mc:Choice>
  </mc:AlternateContent>
  <xr:revisionPtr revIDLastSave="0" documentId="8_{75EBD29A-A2C7-49E5-A828-DCAABB8BDA08}" xr6:coauthVersionLast="36" xr6:coauthVersionMax="36" xr10:uidLastSave="{00000000-0000-0000-0000-000000000000}"/>
  <bookViews>
    <workbookView xWindow="0" yWindow="0" windowWidth="28800" windowHeight="12225" tabRatio="271" xr2:uid="{00000000-000D-0000-FFFF-FFFF00000000}"/>
  </bookViews>
  <sheets>
    <sheet name="FA-2022-Stacjonarne" sheetId="1" r:id="rId1"/>
  </sheets>
  <definedNames>
    <definedName name="Excel_BuiltIn_Print_Area">'FA-2022-Stacjonarne'!#REF!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1" i="1" l="1"/>
  <c r="AG11" i="1"/>
  <c r="AE12" i="1"/>
  <c r="AG12" i="1"/>
  <c r="AE13" i="1"/>
  <c r="AG13" i="1"/>
  <c r="AE14" i="1"/>
  <c r="AG14" i="1"/>
  <c r="AG15" i="1"/>
  <c r="AG16" i="1"/>
  <c r="AG17" i="1"/>
  <c r="AE18" i="1"/>
  <c r="AG18" i="1"/>
  <c r="AE19" i="1"/>
  <c r="AG19" i="1"/>
  <c r="AG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F21" i="1"/>
  <c r="AE24" i="1"/>
  <c r="AG24" i="1"/>
  <c r="AE25" i="1"/>
  <c r="AG25" i="1"/>
  <c r="AE26" i="1"/>
  <c r="AG26" i="1"/>
  <c r="AE27" i="1"/>
  <c r="AG27" i="1"/>
  <c r="AE28" i="1"/>
  <c r="AG28" i="1"/>
  <c r="AE29" i="1"/>
  <c r="AG29" i="1"/>
  <c r="AE30" i="1"/>
  <c r="AG30" i="1"/>
  <c r="AE31" i="1"/>
  <c r="AG31" i="1"/>
  <c r="AE32" i="1"/>
  <c r="AG32" i="1"/>
  <c r="AE33" i="1"/>
  <c r="AG33" i="1"/>
  <c r="U109" i="1"/>
  <c r="AE119" i="1"/>
  <c r="AE120" i="1"/>
  <c r="AE121" i="1"/>
  <c r="AE118" i="1"/>
  <c r="AE113" i="1"/>
  <c r="AE114" i="1"/>
  <c r="AE115" i="1"/>
  <c r="AE112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93" i="1"/>
  <c r="AE83" i="1"/>
  <c r="AE84" i="1"/>
  <c r="AE85" i="1"/>
  <c r="AE86" i="1"/>
  <c r="AE87" i="1"/>
  <c r="AE88" i="1"/>
  <c r="AE89" i="1"/>
  <c r="AE90" i="1"/>
  <c r="AE82" i="1"/>
  <c r="AE78" i="1"/>
  <c r="AE7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57" i="1"/>
  <c r="AE45" i="1"/>
  <c r="AE46" i="1"/>
  <c r="AE47" i="1"/>
  <c r="AE48" i="1"/>
  <c r="AE49" i="1"/>
  <c r="AE50" i="1"/>
  <c r="AE51" i="1"/>
  <c r="AE52" i="1"/>
  <c r="AE53" i="1"/>
  <c r="AE54" i="1"/>
  <c r="AE55" i="1"/>
  <c r="AE44" i="1"/>
  <c r="AE34" i="1"/>
  <c r="AE35" i="1"/>
  <c r="AE36" i="1"/>
  <c r="AE37" i="1"/>
  <c r="AE38" i="1"/>
  <c r="AE39" i="1"/>
  <c r="AE40" i="1"/>
  <c r="AE41" i="1"/>
  <c r="G79" i="1"/>
  <c r="H79" i="1"/>
  <c r="I79" i="1"/>
  <c r="J79" i="1"/>
  <c r="K79" i="1"/>
  <c r="L79" i="1"/>
  <c r="M79" i="1"/>
  <c r="N79" i="1"/>
  <c r="O79" i="1"/>
  <c r="P79" i="1"/>
  <c r="Q79" i="1"/>
  <c r="R79" i="1"/>
  <c r="AB79" i="1"/>
  <c r="AB91" i="1"/>
  <c r="AB109" i="1"/>
  <c r="AB116" i="1"/>
  <c r="AB122" i="1"/>
  <c r="L122" i="1"/>
  <c r="H122" i="1"/>
  <c r="L116" i="1"/>
  <c r="H116" i="1"/>
  <c r="L109" i="1"/>
  <c r="H109" i="1"/>
  <c r="H91" i="1"/>
  <c r="L91" i="1"/>
  <c r="L74" i="1"/>
  <c r="AB74" i="1"/>
  <c r="X122" i="1"/>
  <c r="X116" i="1"/>
  <c r="X109" i="1"/>
  <c r="X91" i="1"/>
  <c r="X79" i="1"/>
  <c r="X74" i="1"/>
  <c r="S79" i="1"/>
  <c r="T79" i="1"/>
  <c r="T122" i="1"/>
  <c r="T116" i="1"/>
  <c r="T109" i="1"/>
  <c r="T91" i="1"/>
  <c r="T74" i="1"/>
  <c r="P122" i="1"/>
  <c r="P116" i="1"/>
  <c r="P109" i="1"/>
  <c r="P91" i="1"/>
  <c r="P74" i="1"/>
  <c r="H74" i="1"/>
  <c r="AG72" i="1"/>
  <c r="AG41" i="1"/>
  <c r="AG120" i="1"/>
  <c r="AG121" i="1"/>
  <c r="AG113" i="1"/>
  <c r="AG114" i="1"/>
  <c r="AG115" i="1"/>
  <c r="AG94" i="1"/>
  <c r="AG95" i="1"/>
  <c r="AG96" i="1"/>
  <c r="AG97" i="1"/>
  <c r="AG99" i="1"/>
  <c r="AG100" i="1"/>
  <c r="AG101" i="1"/>
  <c r="AG102" i="1"/>
  <c r="AG103" i="1"/>
  <c r="AG104" i="1"/>
  <c r="AG105" i="1"/>
  <c r="AG106" i="1"/>
  <c r="AG83" i="1"/>
  <c r="AG84" i="1"/>
  <c r="AG85" i="1"/>
  <c r="AG86" i="1"/>
  <c r="AG87" i="1"/>
  <c r="AG88" i="1"/>
  <c r="AG89" i="1"/>
  <c r="AG90" i="1"/>
  <c r="AG82" i="1"/>
  <c r="AG34" i="1"/>
  <c r="AG35" i="1"/>
  <c r="AG36" i="1"/>
  <c r="AG37" i="1"/>
  <c r="AG38" i="1"/>
  <c r="AG39" i="1"/>
  <c r="AG40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3" i="1"/>
  <c r="AG118" i="1"/>
  <c r="Z91" i="1"/>
  <c r="AD91" i="1"/>
  <c r="J74" i="1"/>
  <c r="AF91" i="1"/>
  <c r="AF109" i="1"/>
  <c r="I122" i="1"/>
  <c r="J122" i="1"/>
  <c r="K122" i="1"/>
  <c r="M122" i="1"/>
  <c r="N122" i="1"/>
  <c r="O122" i="1"/>
  <c r="Q122" i="1"/>
  <c r="R122" i="1"/>
  <c r="S122" i="1"/>
  <c r="U122" i="1"/>
  <c r="V122" i="1"/>
  <c r="W122" i="1"/>
  <c r="Y122" i="1"/>
  <c r="Z122" i="1"/>
  <c r="AA122" i="1"/>
  <c r="AC122" i="1"/>
  <c r="AD122" i="1"/>
  <c r="AF122" i="1"/>
  <c r="G122" i="1"/>
  <c r="AF116" i="1"/>
  <c r="I116" i="1"/>
  <c r="J116" i="1"/>
  <c r="K116" i="1"/>
  <c r="M116" i="1"/>
  <c r="N116" i="1"/>
  <c r="O116" i="1"/>
  <c r="Q116" i="1"/>
  <c r="R116" i="1"/>
  <c r="S116" i="1"/>
  <c r="U116" i="1"/>
  <c r="V116" i="1"/>
  <c r="W116" i="1"/>
  <c r="Y116" i="1"/>
  <c r="Z116" i="1"/>
  <c r="AA116" i="1"/>
  <c r="AC116" i="1"/>
  <c r="AD116" i="1"/>
  <c r="G116" i="1"/>
  <c r="S109" i="1"/>
  <c r="I109" i="1"/>
  <c r="J109" i="1"/>
  <c r="K109" i="1"/>
  <c r="M109" i="1"/>
  <c r="N109" i="1"/>
  <c r="O109" i="1"/>
  <c r="Q109" i="1"/>
  <c r="R109" i="1"/>
  <c r="V109" i="1"/>
  <c r="W109" i="1"/>
  <c r="Y109" i="1"/>
  <c r="Z109" i="1"/>
  <c r="AA109" i="1"/>
  <c r="AC109" i="1"/>
  <c r="AD109" i="1"/>
  <c r="G109" i="1"/>
  <c r="V91" i="1"/>
  <c r="I91" i="1"/>
  <c r="J91" i="1"/>
  <c r="K91" i="1"/>
  <c r="M91" i="1"/>
  <c r="N91" i="1"/>
  <c r="O91" i="1"/>
  <c r="Q91" i="1"/>
  <c r="R91" i="1"/>
  <c r="S91" i="1"/>
  <c r="U91" i="1"/>
  <c r="W91" i="1"/>
  <c r="Y91" i="1"/>
  <c r="AA91" i="1"/>
  <c r="AC91" i="1"/>
  <c r="G91" i="1"/>
  <c r="AF79" i="1"/>
  <c r="AD79" i="1"/>
  <c r="AC79" i="1"/>
  <c r="Z79" i="1"/>
  <c r="Y79" i="1"/>
  <c r="W79" i="1"/>
  <c r="V79" i="1"/>
  <c r="U79" i="1"/>
  <c r="G74" i="1"/>
  <c r="I74" i="1"/>
  <c r="K74" i="1"/>
  <c r="M74" i="1"/>
  <c r="N74" i="1"/>
  <c r="O74" i="1"/>
  <c r="Q74" i="1"/>
  <c r="R74" i="1"/>
  <c r="S74" i="1"/>
  <c r="U74" i="1"/>
  <c r="V74" i="1"/>
  <c r="W74" i="1"/>
  <c r="Y74" i="1"/>
  <c r="Z74" i="1"/>
  <c r="AA74" i="1"/>
  <c r="AC74" i="1"/>
  <c r="AD74" i="1"/>
  <c r="AF74" i="1"/>
  <c r="G124" i="1" l="1"/>
  <c r="O125" i="1"/>
  <c r="AE21" i="1"/>
  <c r="AG21" i="1"/>
  <c r="W129" i="1"/>
  <c r="G125" i="1"/>
  <c r="O124" i="1"/>
  <c r="AA124" i="1"/>
  <c r="W125" i="1"/>
  <c r="K125" i="1"/>
  <c r="S124" i="1"/>
  <c r="W124" i="1"/>
  <c r="S125" i="1"/>
  <c r="K124" i="1"/>
  <c r="AE74" i="1"/>
  <c r="S129" i="1"/>
  <c r="AA129" i="1"/>
  <c r="O129" i="1"/>
  <c r="W128" i="1"/>
  <c r="O128" i="1"/>
  <c r="S128" i="1"/>
  <c r="G129" i="1"/>
  <c r="AA128" i="1"/>
  <c r="K129" i="1"/>
  <c r="G128" i="1"/>
  <c r="K128" i="1"/>
  <c r="AG122" i="1"/>
  <c r="AF124" i="1"/>
  <c r="AE122" i="1"/>
  <c r="AG74" i="1"/>
  <c r="AA79" i="1"/>
  <c r="AA125" i="1" s="1"/>
  <c r="AG78" i="1"/>
  <c r="AG77" i="1"/>
  <c r="AE79" i="1" l="1"/>
  <c r="AG79" i="1"/>
  <c r="G127" i="1"/>
  <c r="O126" i="1"/>
  <c r="G126" i="1"/>
  <c r="W127" i="1"/>
  <c r="O127" i="1"/>
  <c r="W126" i="1"/>
  <c r="AE91" i="1"/>
  <c r="AG93" i="1"/>
  <c r="AG112" i="1"/>
  <c r="AE116" i="1"/>
  <c r="AE124" i="1" l="1"/>
  <c r="AG116" i="1"/>
  <c r="AE109" i="1"/>
  <c r="AE125" i="1" s="1"/>
  <c r="AG91" i="1"/>
  <c r="AG109" i="1"/>
  <c r="AG125" i="1" s="1"/>
  <c r="AG124" i="1" l="1"/>
</calcChain>
</file>

<file path=xl/sharedStrings.xml><?xml version="1.0" encoding="utf-8"?>
<sst xmlns="http://schemas.openxmlformats.org/spreadsheetml/2006/main" count="265" uniqueCount="240">
  <si>
    <t>II</t>
  </si>
  <si>
    <t>III</t>
  </si>
  <si>
    <t>Lp.</t>
  </si>
  <si>
    <t>Przedmiot</t>
  </si>
  <si>
    <t>kod</t>
  </si>
  <si>
    <t>forma zal. po semestrze *</t>
  </si>
  <si>
    <t>I rok</t>
  </si>
  <si>
    <t>II rok</t>
  </si>
  <si>
    <t>III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</si>
  <si>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</si>
  <si>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</si>
  <si>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</si>
  <si>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</si>
  <si>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</si>
  <si>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</si>
  <si>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</si>
  <si>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</si>
  <si>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</si>
  <si>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E</t>
  </si>
  <si>
    <t>ZO</t>
  </si>
  <si>
    <t>Z</t>
  </si>
  <si>
    <t>I</t>
  </si>
  <si>
    <t>ECTS</t>
  </si>
  <si>
    <t xml:space="preserve">BHP </t>
  </si>
  <si>
    <t>Szkolenie biblioteczne</t>
  </si>
  <si>
    <t>Ochrona własności przemysłowej i prawa autorskiego</t>
  </si>
  <si>
    <t>Przedsiębiorczość</t>
  </si>
  <si>
    <t>razem</t>
  </si>
  <si>
    <t>Wstęp do literaturoznawstwa</t>
  </si>
  <si>
    <t>Wiedza o społeczeństwie krajów anglojęzycznych</t>
  </si>
  <si>
    <t>Język łaciński</t>
  </si>
  <si>
    <t>PRZEDMIOTY DO WYBORU</t>
  </si>
  <si>
    <t>Proseminarium</t>
  </si>
  <si>
    <t>GRUPA PRZEDMIOTÓW Z ZAKRESU TŁUMACZEŃ</t>
  </si>
  <si>
    <t>Wstęp do teorii przekładu</t>
  </si>
  <si>
    <t>Tłumaczenia użytkowe</t>
  </si>
  <si>
    <t>Tłumaczenia specjalistyczne - biznesowe</t>
  </si>
  <si>
    <t>Wprowadzenie do tłumaczenia ustnego</t>
  </si>
  <si>
    <t>4,5</t>
  </si>
  <si>
    <t>Narzędzia CAT</t>
  </si>
  <si>
    <t>Praktyka zawodowa</t>
  </si>
  <si>
    <t>GRUPA PRZEDMIOTÓW NAUCZYCIELSKICH</t>
  </si>
  <si>
    <t>Psychologia ogólna</t>
  </si>
  <si>
    <t xml:space="preserve">Psychologia rozwojowa  </t>
  </si>
  <si>
    <t xml:space="preserve">Diagnoza nauczycielska i praca z uczniem ze specjalnymi potrzebami edukacyjnymi </t>
  </si>
  <si>
    <t>Dydaktyka ogólna</t>
  </si>
  <si>
    <t>Psychologia społeczno-wychowawcza</t>
  </si>
  <si>
    <t>Podstawy prawne i organizacyjne systemu oświaty</t>
  </si>
  <si>
    <t>Pedeutologia</t>
  </si>
  <si>
    <t>Emisja głosu</t>
  </si>
  <si>
    <t>Język w procesie kształcenia</t>
  </si>
  <si>
    <t>Doradztwo edukacyjno-zawodowe</t>
  </si>
  <si>
    <t>Praktyka zawodowa dydaktyczna śródroczna i ciągła (szkoła podstawowa)</t>
  </si>
  <si>
    <t>razem :</t>
  </si>
  <si>
    <t>Historia Wielkiej Brytanii</t>
  </si>
  <si>
    <t>Historia Stanów Zjednoczonych</t>
  </si>
  <si>
    <t>Kultura Wielkiej Brytanii</t>
  </si>
  <si>
    <t>Kultura Stanów Zjednoczonych</t>
  </si>
  <si>
    <t>Współczesna literatura angielska</t>
  </si>
  <si>
    <t xml:space="preserve">Współczesna literatura amerykańska </t>
  </si>
  <si>
    <t xml:space="preserve">GRUPA PRZEDMIOTÓW JĘZYKOZNAWCZYCH   </t>
  </si>
  <si>
    <t>Dialekty języka angielskiego</t>
  </si>
  <si>
    <t>Wstęp do językoznawstwa kognitywnego</t>
  </si>
  <si>
    <t>Podsumowanie ogółem</t>
  </si>
  <si>
    <t>Wychowanie fizyczne</t>
  </si>
  <si>
    <t>PNJA Czytanie B2+</t>
  </si>
  <si>
    <t>PNJA Pisanie B2+</t>
  </si>
  <si>
    <t>PNJA Gramatyka praktyczna B2+</t>
  </si>
  <si>
    <t>PNJA Czytanie B2+_C1</t>
  </si>
  <si>
    <t>PNJA Pisanie B2+_C1</t>
  </si>
  <si>
    <t>PNJA Gramatyka praktyczna B2+_C1</t>
  </si>
  <si>
    <t>PNJA Czytanie C1</t>
  </si>
  <si>
    <t>PNJA Pisanie C1</t>
  </si>
  <si>
    <t>PNJA Gramatyka praktyczna C1</t>
  </si>
  <si>
    <t>PNJA Czytanie C1+</t>
  </si>
  <si>
    <t>PNJA Pisanie C1+</t>
  </si>
  <si>
    <t>PNJA Gramatyka praktyczna C1+</t>
  </si>
  <si>
    <t>PNJH Praca z podręcznikiem A1</t>
  </si>
  <si>
    <t>Fonetyka z fonologią języka hiszpańskiego</t>
  </si>
  <si>
    <t>Literatura i kultura Hiszpanii</t>
  </si>
  <si>
    <t>Literatura i kultura Hispanoameryki</t>
  </si>
  <si>
    <t xml:space="preserve">Gramatyka opisowa języka angielskiego (składnia) </t>
  </si>
  <si>
    <t>Gramatyka opisowa języka angielskiego (morfologia)</t>
  </si>
  <si>
    <t>Gramatyka opisowa języka angielskiego (fonologia)</t>
  </si>
  <si>
    <t>Literatura amerykańska</t>
  </si>
  <si>
    <t>Literatura angielska</t>
  </si>
  <si>
    <t>PNJA Konwersacje_rozumienie ze słuchu  B2+_C1</t>
  </si>
  <si>
    <t>PNJA Konwersacje_rozumienie ze słuchu C1</t>
  </si>
  <si>
    <t>Socjologia</t>
  </si>
  <si>
    <t>PNJA Konwersacje_ B2+</t>
  </si>
  <si>
    <t>PNJA Rozumienie ze słuchu B2+</t>
  </si>
  <si>
    <t xml:space="preserve">Podstawy pracy wychowawczej, opiekuńczej i profilaktycznej nauczyciela </t>
  </si>
  <si>
    <t>Sztuczna inteligencja w pracy tłumacza</t>
  </si>
  <si>
    <t>Wystąpienia publiczne w języku angielskim</t>
  </si>
  <si>
    <t>PNJH Konwersacje B2+</t>
  </si>
  <si>
    <t>PNJA Konwersacje_rozumienie ze słuchu C1+</t>
  </si>
  <si>
    <t>Planowanie lekcji języka angielskiego</t>
  </si>
  <si>
    <t>Nauczanie sprawności językowych</t>
  </si>
  <si>
    <t>GODZIN ŁĄCZNIE TŁUMACZENIOWYCH (semestralnie):</t>
  </si>
  <si>
    <t>GODZIN ŁĄCZNIE NAUCZYCIELSKICH (semestralnie):</t>
  </si>
  <si>
    <t>GODZIN ŁĄCZNIE TŁUMACZENIOWYCH (rocznie):</t>
  </si>
  <si>
    <t>GODZIN ŁĄCZNIE NAUCZYCIELSKICH (rocznie):</t>
  </si>
  <si>
    <t>ECTS ŁĄCZNIE TŁUMACZENIOWYCH (semestralnie):</t>
  </si>
  <si>
    <t>ECTS ŁĄCZNIE NAUCZYCIELSKICH (semestralnie):</t>
  </si>
  <si>
    <t>0231.5.FILAJH1.A.TIK</t>
  </si>
  <si>
    <t>0231.5.FILAJH1.A.PW</t>
  </si>
  <si>
    <t>0231.5.FILAJH1.A.KM</t>
  </si>
  <si>
    <t>0231.5.FILAJH1.A.SOC</t>
  </si>
  <si>
    <t>0231.5.FILAJH1.A.BHP</t>
  </si>
  <si>
    <t>0231.5.FILAJH1.A.PPP</t>
  </si>
  <si>
    <t>0231.5.FILAJH.A.SB</t>
  </si>
  <si>
    <t>0231.5.FILAJH.A.OW</t>
  </si>
  <si>
    <t>0231.5.FILAJH.A.PRZ</t>
  </si>
  <si>
    <t>0231.5.FILAJH.A.WF</t>
  </si>
  <si>
    <t>0231.5.FILAJH1.B/C.CB2+</t>
  </si>
  <si>
    <t>0231.5.FILAJH1.B/C.KB2+</t>
  </si>
  <si>
    <t>0231.5.FILAJH1.B/C.RB2+</t>
  </si>
  <si>
    <t>0231.5.FILAJH1.B/C.PB2+</t>
  </si>
  <si>
    <t>0231.5.FILAJH1.B/C.GP2+</t>
  </si>
  <si>
    <t>0231.5.FILAJH1.B/C.CB2+/C1</t>
  </si>
  <si>
    <t>0231.5.FILAJH1.B/C.CC1</t>
  </si>
  <si>
    <t>0231.5.FILAJH1.B/C.KRSC1</t>
  </si>
  <si>
    <t>0231.5.FILAJH1.B/C.PC1</t>
  </si>
  <si>
    <t>0231.5.FILAJH1.B/C.GPC1</t>
  </si>
  <si>
    <t>0231.5.FILAJH1.B/C.CC1+</t>
  </si>
  <si>
    <t>0231.5.FILAJH1.B/C.PC1+</t>
  </si>
  <si>
    <t>0231.5.FILAJH1.B/C.GPC1+</t>
  </si>
  <si>
    <t>0231.5.FILAJH1.B/C.KRSC1+</t>
  </si>
  <si>
    <t>0231.5.FILAJH1.B/C.PZPA1</t>
  </si>
  <si>
    <t>0231.5.FILAJH1.B/C.PZPA2</t>
  </si>
  <si>
    <t>PNJH Czytanie_pisanie A2_B1</t>
  </si>
  <si>
    <t>PNJH Rozumienie ze słuchu_konwersacje A2_B1</t>
  </si>
  <si>
    <t>PNJH Gramatyka praktyczna A2_B1</t>
  </si>
  <si>
    <t>PNJH Czytanie_pisanie B1_B2</t>
  </si>
  <si>
    <t>PNJH Rozumienie ze słuchu_konwersacje B1_B2</t>
  </si>
  <si>
    <t>PNJH Gramatyka praktyczna B1_B2</t>
  </si>
  <si>
    <t>PNJH Czytanie_pisanie B2+</t>
  </si>
  <si>
    <t>PNJH Rozumienie ze słuchu_konwersacje B2+</t>
  </si>
  <si>
    <t>PNJH Gramatyka praktyczna B2+</t>
  </si>
  <si>
    <t>PNJH Praca z podręcznikiem A2</t>
  </si>
  <si>
    <t>0231.5.FILAJH1.B/C.CPA2/B1</t>
  </si>
  <si>
    <t>0231.5.FILAJH1.B/C.GPA2/B1</t>
  </si>
  <si>
    <t>0231.5.FILAJH1.B/C.RSKA2/B1</t>
  </si>
  <si>
    <t>0231.5.FILAJH1.B/C.CPB1/B2</t>
  </si>
  <si>
    <t>0231.5.FILAJH1.B/C.RSKB1/B2</t>
  </si>
  <si>
    <t>0231.5.FILAJH1.B/C.GPB1/B2</t>
  </si>
  <si>
    <t>0231.5.FILAJH1.B/C.CPB2+</t>
  </si>
  <si>
    <t>0231.5.FILAJH1.B/C.FH</t>
  </si>
  <si>
    <t>0231.5.FILAJH1.B/C.LKH</t>
  </si>
  <si>
    <t>0231.5.FILAJH1.B/C.LKHA</t>
  </si>
  <si>
    <t>Wstęp do językoznawstwa</t>
  </si>
  <si>
    <t>0231.5.FILAJH1.B/C.WJ</t>
  </si>
  <si>
    <t>0231.5.FILAJH1.B/C.WL</t>
  </si>
  <si>
    <t>0231.5.FILAJH1.B/C.GOF</t>
  </si>
  <si>
    <t>0231.5.FILAJH1.B/C.GOM</t>
  </si>
  <si>
    <t>0231.5.FILAJH1.B/C.GOS</t>
  </si>
  <si>
    <t>0231.5.FILAJH1.B/C.LAM</t>
  </si>
  <si>
    <t>0231.5.FILAJH1.B/C.LAN</t>
  </si>
  <si>
    <t>0231.5.FILAJH1.B/C.HWB</t>
  </si>
  <si>
    <t>0231.5.FILAJH1.B/C.HSZ</t>
  </si>
  <si>
    <t>0231.5.FILAJH1.B/C.WSKA</t>
  </si>
  <si>
    <t>0231.5.FILAJH1.B/C.WPJA</t>
  </si>
  <si>
    <t>0231.5.FILAJH1.B/C.JŁ</t>
  </si>
  <si>
    <t>0231.5.FILAJH1.E.PS</t>
  </si>
  <si>
    <t>0231.5.FILAJH1.E.SD</t>
  </si>
  <si>
    <t>0231.5.FILAJH1.D.WTP</t>
  </si>
  <si>
    <t>0231.5.FILAJH1.D.TU</t>
  </si>
  <si>
    <t>0231.5.FILAJH1.D.TSB</t>
  </si>
  <si>
    <t>0231.5.FILAJH1.D.SIPT</t>
  </si>
  <si>
    <t>0231.5.FILAJH1.D.WTU</t>
  </si>
  <si>
    <t>0231.5.FILAJH1.D.NC</t>
  </si>
  <si>
    <t>0231.5.FILAJH1.F.PZ</t>
  </si>
  <si>
    <t>0231.5.FILAJH1.D.PSO</t>
  </si>
  <si>
    <t>0231.5.FILAJH1.D.PR</t>
  </si>
  <si>
    <t>0231.5.FILAJH1.D.PSW</t>
  </si>
  <si>
    <t>0231.5.FILAJH1.D.PPO</t>
  </si>
  <si>
    <t>0231.5.FILAJH1.D.PD</t>
  </si>
  <si>
    <t>0231.5.FILAJH1.D.PPW</t>
  </si>
  <si>
    <t>0231.5.FILAJH1.D.DN</t>
  </si>
  <si>
    <t>0231.5.FILAJH1.D.DEZ</t>
  </si>
  <si>
    <t>0231.5.FILAJH1.D.PZP</t>
  </si>
  <si>
    <t>0231.5.FILAJH1.D.DO</t>
  </si>
  <si>
    <t>0231.5.FILAJH1.D.EM</t>
  </si>
  <si>
    <t>0231.5.FILAJH1.D.JPK</t>
  </si>
  <si>
    <t>0231.5.FILAJH1.D.WMN</t>
  </si>
  <si>
    <t>0231.5.FILAJH1.D.PL</t>
  </si>
  <si>
    <t>0231.5.FILAJH1.D.NSJ</t>
  </si>
  <si>
    <t>0231.5.FILAJH1.F.PZD</t>
  </si>
  <si>
    <t>0231.5.FILAJH1.D.KWD</t>
  </si>
  <si>
    <t>0231.5.FILAJH1.D.KSZ</t>
  </si>
  <si>
    <t>0231.5.FILAJH1.D.WLAN</t>
  </si>
  <si>
    <t>0231.5.FILAJH1.D.WLAM</t>
  </si>
  <si>
    <t>0231.5.FILAJH1.D.SPJA</t>
  </si>
  <si>
    <t>0231.5.FILAJH1.D.DJA</t>
  </si>
  <si>
    <t>0231.5.FILAJH1.D.WJK</t>
  </si>
  <si>
    <t>Seminarium dyplomowe (6 semestr: 30h zdalnie / 30h w kontakcie)</t>
  </si>
  <si>
    <t>3,4,5</t>
  </si>
  <si>
    <t>Tłumaczenia literackie</t>
  </si>
  <si>
    <t>0231.5.FILAJH1.D.TL</t>
  </si>
  <si>
    <t>Tłumaczenia a-vista</t>
  </si>
  <si>
    <t>0231.5.FILAJH1.D.TAV</t>
  </si>
  <si>
    <t>0231.5.FILAJH1.B/C.KRSB2+/C1</t>
  </si>
  <si>
    <t>0231.5.FILAJH1.B/C.P2B+/C1</t>
  </si>
  <si>
    <t>0231.5.FILAJH1.B/C.GPB2+/C1</t>
  </si>
  <si>
    <t>Fonetyka praktyczna języka angielskiego</t>
  </si>
  <si>
    <t>0231.5.FILAJH1.B/C.FPJA</t>
  </si>
  <si>
    <t>0231.5.FILAJH1.B/C.GPB2+</t>
  </si>
  <si>
    <t>0231.5.FILAJH1.B/C.RSKB2+</t>
  </si>
  <si>
    <t>Gramatyka opisowa języka hiszpańskiego – morfologia i składnia</t>
  </si>
  <si>
    <t>0231.5.FILAJH1.B/C.GOJS</t>
  </si>
  <si>
    <t>PNJA Dyskusje o filmach</t>
  </si>
  <si>
    <t>0231.5.FILAJH1.B/C.DF</t>
  </si>
  <si>
    <t>PRZEDMIOTY KIERUNKOWE/PODSTAWOWE PRAKTYCZNEJ NAUKI JĘZYKA HISZPAŃSKIEGO</t>
  </si>
  <si>
    <t>PRZEDMIOTY KIERUNKOWE/PODSTAWOWE: PRAKTYCZNEJ NAUKI JĘZYKA ANGIELSKIEGO</t>
  </si>
  <si>
    <t>BLOK PRZEDMIOTÓW PNJA</t>
  </si>
  <si>
    <t>2,4,5</t>
  </si>
  <si>
    <t>BLOK PRZEDMIOTÓW PNJH</t>
  </si>
  <si>
    <t>Metody prowadzenia badań językoznawczych</t>
  </si>
  <si>
    <t>0231.5.FILAJH1.D.MPBJ</t>
  </si>
  <si>
    <t>Praktyka zawodowa psycholologiczno-pedagogiczna ciągła (szkoła podst)</t>
  </si>
  <si>
    <t>PRZEDMIOTY KIERUNKOWE/PODSTAWOWE LITERATUROZNAWCZO - KULTUROZNAWCZE i JĘZYKOZNAWCZE</t>
  </si>
  <si>
    <t>GRUPA PRZEDMIOTÓW LITERATUROZNAWCZO-KULTUROZNAWCZYCH</t>
  </si>
  <si>
    <t>* Przedmoty do wyboru: Radzenie sobie ze stresem; Coaching kariery</t>
  </si>
  <si>
    <t>BLOK  I ***</t>
  </si>
  <si>
    <t>BLOK II ***</t>
  </si>
  <si>
    <t>PRZEDMIOTY OGÓLNOUCZELNIANE</t>
  </si>
  <si>
    <t>Techniki informacyjno-komunikacyjne</t>
  </si>
  <si>
    <t>Przedmiot w zakresie wsparcia studentów w procesie uczenia się do wyboru*</t>
  </si>
  <si>
    <t>Komunikacja międzykulturowa</t>
  </si>
  <si>
    <t xml:space="preserve">Pierwsza pomoc przedmedyczna** </t>
  </si>
  <si>
    <t>**Studenta przygotowującego się do pracy w zawodzie nauczyciela obowiązuje szkolenie z udzielania pierwszej pomocy przedmedycznej w wymiarze 5 godz., a pozostałych studentów 4 godz.</t>
  </si>
  <si>
    <t>*** Student wybiera jedną grupę przedmiotów w ramach danego bloku studiów</t>
  </si>
  <si>
    <t>BLOK  DYPLOMOWY</t>
  </si>
  <si>
    <t>HARMONOGRAM REALIZACJI PROGRAMU STUDIÓW STACJONARNYCH PIERWSZEGO STOPNIA</t>
  </si>
  <si>
    <t>pięczęć jednostki organizacyjnej</t>
  </si>
  <si>
    <r>
      <t xml:space="preserve">Rodzaj zajęć: grupa I (W-wykład, w tym E - e-learning*…; WS-wykład specjalistyczny) grupa II (C-ćwiczenia, w tym E - e-learning..., K-konwersatorium, L-laboratorium, P-praktyki, S-seminarium, W-warsztaty) grupa III (PW-projekt własny, E - e-learning - </t>
    </r>
    <r>
      <rPr>
        <b/>
        <i/>
        <sz val="18"/>
        <rFont val="Calibri"/>
        <family val="2"/>
        <charset val="238"/>
      </rPr>
      <t>łącznie dla przedmiotu</t>
    </r>
    <r>
      <rPr>
        <b/>
        <sz val="18"/>
        <rFont val="Calibri"/>
        <family val="2"/>
        <charset val="238"/>
      </rPr>
      <t xml:space="preserve">)   </t>
    </r>
  </si>
  <si>
    <t>Rozkład godzin</t>
  </si>
  <si>
    <t>Kierunek: Filologia angielska z językiem hiszpańskim</t>
  </si>
  <si>
    <t>Metodyka nauczania języka angielskiego</t>
  </si>
  <si>
    <t>Semantyka i pragmatyka języka angielskiego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</si>
</sst>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31" x14ac:knownFonts="1"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24"/>
      <name val="Calibri"/>
      <family val="2"/>
      <charset val="238"/>
    </font>
    <font>
      <sz val="24"/>
      <name val="Calibri"/>
      <family val="2"/>
      <charset val="238"/>
    </font>
    <font>
      <sz val="24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24"/>
      <color rgb="FFFF0000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8"/>
      <name val="Calibri"/>
      <family val="2"/>
      <charset val="238"/>
    </font>
    <font>
      <b/>
      <i/>
      <sz val="18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33CC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indexed="14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name val="Calibri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17"/>
        <bgColor indexed="11"/>
      </patternFill>
    </fill>
    <fill>
      <patternFill patternType="solid">
        <fgColor theme="9" tint="0.79998168889431442"/>
        <bgColor indexed="49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9" tint="0.39997558519241921"/>
        <bgColor indexed="44"/>
      </patternFill>
    </fill>
    <fill>
      <patternFill patternType="solid">
        <fgColor theme="9" tint="0.59999389629810485"/>
        <bgColor indexed="44"/>
      </patternFill>
    </fill>
    <fill>
      <patternFill patternType="solid">
        <fgColor theme="5" tint="0.79998168889431442"/>
        <bgColor indexed="34"/>
      </patternFill>
    </fill>
    <fill>
      <patternFill patternType="solid">
        <fgColor rgb="FFFFEAD5"/>
        <bgColor indexed="53"/>
      </patternFill>
    </fill>
    <fill>
      <patternFill patternType="solid">
        <fgColor rgb="FFFFEAD5"/>
        <bgColor indexed="52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4" tint="0.39997558519241921"/>
        <bgColor indexed="34"/>
      </patternFill>
    </fill>
    <fill>
      <patternFill patternType="solid">
        <fgColor rgb="FF92D05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9" tint="0.79989013336588644"/>
        <bgColor rgb="FFE7E6F4"/>
      </patternFill>
    </fill>
    <fill>
      <patternFill patternType="solid">
        <fgColor theme="9" tint="0.59987182226020086"/>
        <bgColor rgb="FFBFBFBF"/>
      </patternFill>
    </fill>
    <fill>
      <patternFill patternType="solid">
        <fgColor theme="5" tint="0.79989013336588644"/>
        <bgColor rgb="FFEFE6F4"/>
      </patternFill>
    </fill>
    <fill>
      <patternFill patternType="solid">
        <fgColor rgb="FFFFFF99"/>
        <bgColor rgb="FFFFEAD5"/>
      </patternFill>
    </fill>
    <fill>
      <patternFill patternType="solid">
        <fgColor rgb="FFFFEAD5"/>
        <bgColor rgb="FFF2F2F2"/>
      </patternFill>
    </fill>
    <fill>
      <patternFill patternType="solid">
        <fgColor theme="4" tint="0.79989013336588644"/>
        <bgColor rgb="FFE7E6F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11" fillId="0" borderId="0"/>
  </cellStyleXfs>
  <cellXfs count="38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0" fontId="0" fillId="21" borderId="0" xfId="0" applyFill="1" applyAlignment="1">
      <alignment vertical="center" wrapText="1"/>
    </xf>
    <xf numFmtId="0" fontId="0" fillId="22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6" fillId="22" borderId="0" xfId="0" applyFont="1" applyFill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 vertical="center" wrapText="1"/>
    </xf>
    <xf numFmtId="0" fontId="11" fillId="0" borderId="0" xfId="2"/>
    <xf numFmtId="0" fontId="4" fillId="0" borderId="30" xfId="0" applyFont="1" applyBorder="1" applyAlignment="1">
      <alignment vertical="center" wrapText="1"/>
    </xf>
    <xf numFmtId="0" fontId="6" fillId="0" borderId="0" xfId="2" applyFont="1" applyAlignment="1">
      <alignment vertical="center"/>
    </xf>
    <xf numFmtId="0" fontId="11" fillId="0" borderId="0" xfId="2" applyAlignment="1">
      <alignment horizontal="right" vertical="center"/>
    </xf>
    <xf numFmtId="0" fontId="0" fillId="21" borderId="43" xfId="0" applyFill="1" applyBorder="1" applyAlignment="1">
      <alignment vertical="center" wrapText="1"/>
    </xf>
    <xf numFmtId="0" fontId="0" fillId="21" borderId="42" xfId="0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5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21" fillId="7" borderId="50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4" fillId="12" borderId="57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4" fillId="12" borderId="12" xfId="0" applyFont="1" applyFill="1" applyBorder="1" applyAlignment="1">
      <alignment vertical="center" wrapText="1"/>
    </xf>
    <xf numFmtId="0" fontId="4" fillId="13" borderId="5" xfId="0" applyFont="1" applyFill="1" applyBorder="1" applyAlignment="1">
      <alignment vertical="center" wrapText="1"/>
    </xf>
    <xf numFmtId="0" fontId="4" fillId="13" borderId="57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5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14" borderId="12" xfId="0" applyFont="1" applyFill="1" applyBorder="1" applyAlignment="1">
      <alignment vertical="center" wrapText="1"/>
    </xf>
    <xf numFmtId="0" fontId="4" fillId="14" borderId="52" xfId="0" applyFont="1" applyFill="1" applyBorder="1" applyAlignment="1">
      <alignment vertical="center" wrapText="1"/>
    </xf>
    <xf numFmtId="0" fontId="4" fillId="16" borderId="5" xfId="0" applyFont="1" applyFill="1" applyBorder="1" applyAlignment="1">
      <alignment vertical="center" wrapText="1"/>
    </xf>
    <xf numFmtId="0" fontId="4" fillId="16" borderId="57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7" borderId="50" xfId="0" applyFont="1" applyFill="1" applyBorder="1" applyAlignment="1">
      <alignment vertical="center" wrapText="1"/>
    </xf>
    <xf numFmtId="0" fontId="24" fillId="7" borderId="2" xfId="0" applyFont="1" applyFill="1" applyBorder="1" applyAlignment="1">
      <alignment vertical="center" wrapText="1"/>
    </xf>
    <xf numFmtId="0" fontId="4" fillId="12" borderId="25" xfId="0" applyFont="1" applyFill="1" applyBorder="1" applyAlignment="1">
      <alignment vertical="center" wrapText="1"/>
    </xf>
    <xf numFmtId="0" fontId="4" fillId="12" borderId="56" xfId="0" applyFont="1" applyFill="1" applyBorder="1" applyAlignment="1">
      <alignment vertical="center" wrapText="1"/>
    </xf>
    <xf numFmtId="0" fontId="4" fillId="12" borderId="24" xfId="0" applyFont="1" applyFill="1" applyBorder="1" applyAlignment="1">
      <alignment vertical="center" wrapText="1"/>
    </xf>
    <xf numFmtId="0" fontId="4" fillId="12" borderId="28" xfId="0" applyFont="1" applyFill="1" applyBorder="1" applyAlignment="1">
      <alignment vertical="center" wrapText="1"/>
    </xf>
    <xf numFmtId="0" fontId="4" fillId="12" borderId="58" xfId="0" applyFont="1" applyFill="1" applyBorder="1" applyAlignment="1">
      <alignment vertical="center" wrapText="1"/>
    </xf>
    <xf numFmtId="0" fontId="4" fillId="12" borderId="27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50" xfId="0" applyFont="1" applyFill="1" applyBorder="1" applyAlignment="1">
      <alignment vertical="center" wrapText="1"/>
    </xf>
    <xf numFmtId="0" fontId="4" fillId="12" borderId="8" xfId="0" applyFont="1" applyFill="1" applyBorder="1" applyAlignment="1">
      <alignment vertical="center" wrapText="1"/>
    </xf>
    <xf numFmtId="0" fontId="4" fillId="12" borderId="9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56" xfId="0" applyFont="1" applyFill="1" applyBorder="1" applyAlignment="1">
      <alignment vertical="center" wrapText="1"/>
    </xf>
    <xf numFmtId="0" fontId="25" fillId="7" borderId="12" xfId="0" applyFont="1" applyFill="1" applyBorder="1" applyAlignment="1">
      <alignment vertical="center" wrapText="1"/>
    </xf>
    <xf numFmtId="0" fontId="4" fillId="12" borderId="52" xfId="0" applyFont="1" applyFill="1" applyBorder="1" applyAlignment="1">
      <alignment vertical="center" wrapText="1"/>
    </xf>
    <xf numFmtId="0" fontId="4" fillId="23" borderId="1" xfId="0" applyFont="1" applyFill="1" applyBorder="1" applyAlignment="1">
      <alignment vertical="center" wrapText="1"/>
    </xf>
    <xf numFmtId="0" fontId="4" fillId="23" borderId="50" xfId="0" applyFont="1" applyFill="1" applyBorder="1" applyAlignment="1">
      <alignment vertical="center" wrapText="1"/>
    </xf>
    <xf numFmtId="0" fontId="4" fillId="23" borderId="2" xfId="0" applyFont="1" applyFill="1" applyBorder="1" applyAlignment="1">
      <alignment vertical="center" wrapText="1"/>
    </xf>
    <xf numFmtId="0" fontId="4" fillId="16" borderId="44" xfId="0" applyFont="1" applyFill="1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4" fillId="7" borderId="54" xfId="0" applyFont="1" applyFill="1" applyBorder="1" applyAlignment="1">
      <alignment vertical="center" wrapText="1"/>
    </xf>
    <xf numFmtId="0" fontId="4" fillId="7" borderId="52" xfId="0" applyFont="1" applyFill="1" applyBorder="1" applyAlignment="1">
      <alignment vertical="center" wrapText="1"/>
    </xf>
    <xf numFmtId="0" fontId="4" fillId="7" borderId="36" xfId="0" applyFont="1" applyFill="1" applyBorder="1" applyAlignment="1">
      <alignment vertical="center" wrapText="1"/>
    </xf>
    <xf numFmtId="0" fontId="4" fillId="13" borderId="12" xfId="0" applyFont="1" applyFill="1" applyBorder="1" applyAlignment="1">
      <alignment vertical="center" wrapText="1"/>
    </xf>
    <xf numFmtId="0" fontId="4" fillId="13" borderId="52" xfId="0" applyFont="1" applyFill="1" applyBorder="1" applyAlignment="1">
      <alignment vertical="center" wrapText="1"/>
    </xf>
    <xf numFmtId="0" fontId="4" fillId="23" borderId="12" xfId="0" applyFont="1" applyFill="1" applyBorder="1" applyAlignment="1">
      <alignment vertical="center" wrapText="1"/>
    </xf>
    <xf numFmtId="0" fontId="4" fillId="23" borderId="52" xfId="0" applyFont="1" applyFill="1" applyBorder="1" applyAlignment="1">
      <alignment vertical="center" wrapText="1"/>
    </xf>
    <xf numFmtId="0" fontId="4" fillId="16" borderId="12" xfId="0" applyFont="1" applyFill="1" applyBorder="1" applyAlignment="1">
      <alignment vertical="center" wrapText="1"/>
    </xf>
    <xf numFmtId="0" fontId="4" fillId="16" borderId="5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vertical="center" wrapText="1"/>
    </xf>
    <xf numFmtId="0" fontId="21" fillId="7" borderId="29" xfId="0" applyFont="1" applyFill="1" applyBorder="1" applyAlignment="1">
      <alignment vertical="center" wrapText="1"/>
    </xf>
    <xf numFmtId="0" fontId="4" fillId="12" borderId="26" xfId="0" applyFont="1" applyFill="1" applyBorder="1" applyAlignment="1">
      <alignment vertical="center" wrapText="1"/>
    </xf>
    <xf numFmtId="0" fontId="4" fillId="12" borderId="13" xfId="0" applyFont="1" applyFill="1" applyBorder="1" applyAlignment="1">
      <alignment vertical="center" wrapText="1"/>
    </xf>
    <xf numFmtId="0" fontId="4" fillId="12" borderId="29" xfId="0" applyFont="1" applyFill="1" applyBorder="1" applyAlignment="1">
      <alignment vertical="center" wrapText="1"/>
    </xf>
    <xf numFmtId="0" fontId="4" fillId="13" borderId="26" xfId="0" applyFont="1" applyFill="1" applyBorder="1" applyAlignment="1">
      <alignment vertical="center" wrapText="1"/>
    </xf>
    <xf numFmtId="0" fontId="4" fillId="13" borderId="6" xfId="0" applyFont="1" applyFill="1" applyBorder="1" applyAlignment="1">
      <alignment vertical="center" wrapText="1"/>
    </xf>
    <xf numFmtId="0" fontId="4" fillId="23" borderId="6" xfId="0" applyFont="1" applyFill="1" applyBorder="1" applyAlignment="1">
      <alignment vertical="center" wrapText="1"/>
    </xf>
    <xf numFmtId="0" fontId="4" fillId="23" borderId="13" xfId="0" applyFont="1" applyFill="1" applyBorder="1" applyAlignment="1">
      <alignment vertical="center" wrapText="1"/>
    </xf>
    <xf numFmtId="0" fontId="4" fillId="14" borderId="29" xfId="0" applyFont="1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6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1" fillId="12" borderId="5" xfId="0" applyFont="1" applyFill="1" applyBorder="1" applyAlignment="1">
      <alignment vertical="center" wrapText="1"/>
    </xf>
    <xf numFmtId="0" fontId="21" fillId="12" borderId="57" xfId="0" applyFont="1" applyFill="1" applyBorder="1" applyAlignment="1">
      <alignment vertical="center" wrapText="1"/>
    </xf>
    <xf numFmtId="0" fontId="21" fillId="12" borderId="2" xfId="0" applyFont="1" applyFill="1" applyBorder="1" applyAlignment="1">
      <alignment vertical="center" wrapText="1"/>
    </xf>
    <xf numFmtId="0" fontId="21" fillId="12" borderId="12" xfId="0" applyFont="1" applyFill="1" applyBorder="1" applyAlignment="1">
      <alignment vertical="center" wrapText="1"/>
    </xf>
    <xf numFmtId="0" fontId="21" fillId="13" borderId="5" xfId="0" applyFont="1" applyFill="1" applyBorder="1" applyAlignment="1">
      <alignment vertical="center" wrapText="1"/>
    </xf>
    <xf numFmtId="0" fontId="21" fillId="13" borderId="57" xfId="0" applyFont="1" applyFill="1" applyBorder="1" applyAlignment="1">
      <alignment vertical="center" wrapText="1"/>
    </xf>
    <xf numFmtId="0" fontId="21" fillId="1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50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1" fillId="16" borderId="5" xfId="0" applyFont="1" applyFill="1" applyBorder="1" applyAlignment="1">
      <alignment vertical="center" wrapText="1"/>
    </xf>
    <xf numFmtId="0" fontId="21" fillId="16" borderId="57" xfId="0" applyFont="1" applyFill="1" applyBorder="1" applyAlignment="1">
      <alignment vertical="center" wrapText="1"/>
    </xf>
    <xf numFmtId="0" fontId="21" fillId="16" borderId="1" xfId="0" applyFont="1" applyFill="1" applyBorder="1" applyAlignment="1">
      <alignment vertical="center" wrapText="1"/>
    </xf>
    <xf numFmtId="0" fontId="23" fillId="20" borderId="2" xfId="0" applyFont="1" applyFill="1" applyBorder="1" applyAlignment="1">
      <alignment vertical="center" wrapText="1"/>
    </xf>
    <xf numFmtId="0" fontId="4" fillId="7" borderId="57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1" fillId="0" borderId="7" xfId="0" applyFont="1" applyBorder="1" applyAlignment="1">
      <alignment horizontal="left" vertical="center" wrapText="1"/>
    </xf>
    <xf numFmtId="0" fontId="21" fillId="12" borderId="26" xfId="0" applyFont="1" applyFill="1" applyBorder="1" applyAlignment="1">
      <alignment vertical="center" wrapText="1"/>
    </xf>
    <xf numFmtId="0" fontId="21" fillId="12" borderId="13" xfId="0" applyFont="1" applyFill="1" applyBorder="1" applyAlignment="1">
      <alignment vertical="center" wrapText="1"/>
    </xf>
    <xf numFmtId="0" fontId="21" fillId="23" borderId="1" xfId="0" applyFont="1" applyFill="1" applyBorder="1" applyAlignment="1">
      <alignment vertical="center" wrapText="1"/>
    </xf>
    <xf numFmtId="0" fontId="21" fillId="23" borderId="50" xfId="0" applyFont="1" applyFill="1" applyBorder="1" applyAlignment="1">
      <alignment vertical="center" wrapText="1"/>
    </xf>
    <xf numFmtId="0" fontId="21" fillId="23" borderId="2" xfId="0" applyFont="1" applyFill="1" applyBorder="1" applyAlignment="1">
      <alignment vertical="center" wrapText="1"/>
    </xf>
    <xf numFmtId="0" fontId="21" fillId="14" borderId="12" xfId="0" applyFont="1" applyFill="1" applyBorder="1" applyAlignment="1">
      <alignment vertical="center" wrapText="1"/>
    </xf>
    <xf numFmtId="0" fontId="21" fillId="14" borderId="52" xfId="0" applyFont="1" applyFill="1" applyBorder="1" applyAlignment="1">
      <alignment vertical="center" wrapText="1"/>
    </xf>
    <xf numFmtId="0" fontId="21" fillId="20" borderId="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right" vertical="center" wrapText="1"/>
    </xf>
    <xf numFmtId="0" fontId="23" fillId="7" borderId="50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/>
    </xf>
    <xf numFmtId="0" fontId="21" fillId="7" borderId="1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7" fillId="5" borderId="1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0" borderId="34" xfId="2" applyFont="1" applyBorder="1" applyAlignment="1">
      <alignment vertical="center"/>
    </xf>
    <xf numFmtId="0" fontId="21" fillId="0" borderId="34" xfId="2" applyFont="1" applyBorder="1" applyAlignment="1">
      <alignment vertical="center" wrapText="1"/>
    </xf>
    <xf numFmtId="0" fontId="26" fillId="0" borderId="34" xfId="3" applyFont="1" applyBorder="1" applyAlignment="1">
      <alignment horizontal="left" vertical="center" wrapText="1"/>
    </xf>
    <xf numFmtId="0" fontId="21" fillId="0" borderId="34" xfId="2" applyFont="1" applyBorder="1" applyAlignment="1">
      <alignment vertical="center"/>
    </xf>
    <xf numFmtId="0" fontId="26" fillId="24" borderId="34" xfId="2" applyFont="1" applyFill="1" applyBorder="1" applyAlignment="1">
      <alignment vertical="center"/>
    </xf>
    <xf numFmtId="0" fontId="26" fillId="24" borderId="35" xfId="2" applyFont="1" applyFill="1" applyBorder="1" applyAlignment="1">
      <alignment vertical="center"/>
    </xf>
    <xf numFmtId="0" fontId="26" fillId="25" borderId="36" xfId="2" applyFont="1" applyFill="1" applyBorder="1" applyAlignment="1">
      <alignment vertical="center"/>
    </xf>
    <xf numFmtId="0" fontId="26" fillId="25" borderId="35" xfId="2" applyFont="1" applyFill="1" applyBorder="1" applyAlignment="1">
      <alignment vertical="center"/>
    </xf>
    <xf numFmtId="0" fontId="26" fillId="25" borderId="34" xfId="2" applyFont="1" applyFill="1" applyBorder="1" applyAlignment="1">
      <alignment vertical="center"/>
    </xf>
    <xf numFmtId="0" fontId="26" fillId="26" borderId="36" xfId="2" applyFont="1" applyFill="1" applyBorder="1" applyAlignment="1">
      <alignment vertical="center"/>
    </xf>
    <xf numFmtId="0" fontId="26" fillId="26" borderId="34" xfId="2" applyFont="1" applyFill="1" applyBorder="1" applyAlignment="1">
      <alignment vertical="center"/>
    </xf>
    <xf numFmtId="0" fontId="26" fillId="27" borderId="34" xfId="2" applyFont="1" applyFill="1" applyBorder="1" applyAlignment="1">
      <alignment vertical="center"/>
    </xf>
    <xf numFmtId="0" fontId="26" fillId="27" borderId="35" xfId="2" applyFont="1" applyFill="1" applyBorder="1" applyAlignment="1">
      <alignment vertical="center"/>
    </xf>
    <xf numFmtId="0" fontId="26" fillId="28" borderId="34" xfId="2" applyFont="1" applyFill="1" applyBorder="1" applyAlignment="1">
      <alignment vertical="center"/>
    </xf>
    <xf numFmtId="0" fontId="26" fillId="29" borderId="36" xfId="2" applyFont="1" applyFill="1" applyBorder="1" applyAlignment="1">
      <alignment vertical="center"/>
    </xf>
    <xf numFmtId="0" fontId="21" fillId="29" borderId="34" xfId="2" applyFont="1" applyFill="1" applyBorder="1" applyAlignment="1">
      <alignment vertical="center"/>
    </xf>
    <xf numFmtId="0" fontId="23" fillId="0" borderId="35" xfId="2" applyFont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0" fontId="21" fillId="27" borderId="34" xfId="2" applyFont="1" applyFill="1" applyBorder="1" applyAlignment="1">
      <alignment vertical="center"/>
    </xf>
    <xf numFmtId="0" fontId="21" fillId="27" borderId="35" xfId="2" applyFont="1" applyFill="1" applyBorder="1" applyAlignment="1">
      <alignment vertical="center"/>
    </xf>
    <xf numFmtId="0" fontId="21" fillId="28" borderId="34" xfId="2" applyFont="1" applyFill="1" applyBorder="1" applyAlignment="1">
      <alignment vertical="center"/>
    </xf>
    <xf numFmtId="0" fontId="21" fillId="29" borderId="36" xfId="2" applyFont="1" applyFill="1" applyBorder="1" applyAlignment="1">
      <alignment vertical="center"/>
    </xf>
    <xf numFmtId="0" fontId="21" fillId="0" borderId="34" xfId="3" applyFont="1" applyBorder="1" applyAlignment="1">
      <alignment horizontal="left" vertical="center" wrapText="1"/>
    </xf>
    <xf numFmtId="0" fontId="21" fillId="24" borderId="34" xfId="2" applyFont="1" applyFill="1" applyBorder="1" applyAlignment="1">
      <alignment vertical="center"/>
    </xf>
    <xf numFmtId="0" fontId="21" fillId="24" borderId="35" xfId="2" applyFont="1" applyFill="1" applyBorder="1" applyAlignment="1">
      <alignment vertical="center"/>
    </xf>
    <xf numFmtId="0" fontId="21" fillId="25" borderId="36" xfId="2" applyFont="1" applyFill="1" applyBorder="1" applyAlignment="1">
      <alignment vertical="center"/>
    </xf>
    <xf numFmtId="0" fontId="21" fillId="25" borderId="35" xfId="2" applyFont="1" applyFill="1" applyBorder="1" applyAlignment="1">
      <alignment vertical="center"/>
    </xf>
    <xf numFmtId="0" fontId="21" fillId="25" borderId="34" xfId="2" applyFont="1" applyFill="1" applyBorder="1" applyAlignment="1">
      <alignment vertical="center"/>
    </xf>
    <xf numFmtId="0" fontId="21" fillId="26" borderId="36" xfId="2" applyFont="1" applyFill="1" applyBorder="1" applyAlignment="1">
      <alignment vertical="center"/>
    </xf>
    <xf numFmtId="0" fontId="21" fillId="26" borderId="34" xfId="2" applyFont="1" applyFill="1" applyBorder="1" applyAlignment="1">
      <alignment vertical="center"/>
    </xf>
    <xf numFmtId="0" fontId="26" fillId="0" borderId="34" xfId="2" applyFont="1" applyBorder="1" applyAlignment="1">
      <alignment horizontal="right" vertical="center"/>
    </xf>
    <xf numFmtId="0" fontId="21" fillId="0" borderId="34" xfId="2" applyFont="1" applyBorder="1" applyAlignment="1">
      <alignment horizontal="left" vertical="center" wrapText="1"/>
    </xf>
    <xf numFmtId="0" fontId="21" fillId="0" borderId="34" xfId="2" applyFont="1" applyBorder="1" applyAlignment="1">
      <alignment horizontal="right" vertical="center"/>
    </xf>
    <xf numFmtId="0" fontId="21" fillId="0" borderId="34" xfId="2" applyFont="1" applyBorder="1" applyAlignment="1">
      <alignment horizontal="right" vertical="center" wrapText="1"/>
    </xf>
    <xf numFmtId="0" fontId="26" fillId="24" borderId="34" xfId="2" applyFont="1" applyFill="1" applyBorder="1" applyAlignment="1">
      <alignment horizontal="right" vertical="center"/>
    </xf>
    <xf numFmtId="0" fontId="26" fillId="24" borderId="35" xfId="2" applyFont="1" applyFill="1" applyBorder="1" applyAlignment="1">
      <alignment horizontal="right" vertical="center"/>
    </xf>
    <xf numFmtId="0" fontId="26" fillId="25" borderId="36" xfId="2" applyFont="1" applyFill="1" applyBorder="1" applyAlignment="1">
      <alignment horizontal="right" vertical="center"/>
    </xf>
    <xf numFmtId="0" fontId="26" fillId="25" borderId="35" xfId="2" applyFont="1" applyFill="1" applyBorder="1" applyAlignment="1">
      <alignment horizontal="right" vertical="center"/>
    </xf>
    <xf numFmtId="0" fontId="26" fillId="25" borderId="34" xfId="2" applyFont="1" applyFill="1" applyBorder="1" applyAlignment="1">
      <alignment horizontal="right" vertical="center"/>
    </xf>
    <xf numFmtId="0" fontId="26" fillId="26" borderId="36" xfId="2" applyFont="1" applyFill="1" applyBorder="1" applyAlignment="1">
      <alignment horizontal="right" vertical="center"/>
    </xf>
    <xf numFmtId="0" fontId="26" fillId="26" borderId="34" xfId="2" applyFont="1" applyFill="1" applyBorder="1" applyAlignment="1">
      <alignment horizontal="right" vertical="center"/>
    </xf>
    <xf numFmtId="0" fontId="26" fillId="27" borderId="34" xfId="2" applyFont="1" applyFill="1" applyBorder="1" applyAlignment="1">
      <alignment horizontal="right" vertical="center"/>
    </xf>
    <xf numFmtId="0" fontId="21" fillId="27" borderId="34" xfId="2" applyFont="1" applyFill="1" applyBorder="1" applyAlignment="1">
      <alignment horizontal="right" vertical="center"/>
    </xf>
    <xf numFmtId="0" fontId="21" fillId="27" borderId="35" xfId="2" applyFont="1" applyFill="1" applyBorder="1" applyAlignment="1">
      <alignment horizontal="right" vertical="center"/>
    </xf>
    <xf numFmtId="0" fontId="21" fillId="28" borderId="34" xfId="2" applyFont="1" applyFill="1" applyBorder="1" applyAlignment="1">
      <alignment horizontal="right" vertical="center"/>
    </xf>
    <xf numFmtId="0" fontId="21" fillId="29" borderId="36" xfId="2" applyFont="1" applyFill="1" applyBorder="1" applyAlignment="1">
      <alignment horizontal="right" vertical="center"/>
    </xf>
    <xf numFmtId="0" fontId="21" fillId="29" borderId="34" xfId="2" applyFont="1" applyFill="1" applyBorder="1" applyAlignment="1">
      <alignment horizontal="right" vertical="center"/>
    </xf>
    <xf numFmtId="0" fontId="23" fillId="0" borderId="35" xfId="2" applyFont="1" applyBorder="1" applyAlignment="1">
      <alignment horizontal="right" vertical="center"/>
    </xf>
    <xf numFmtId="0" fontId="4" fillId="0" borderId="2" xfId="0" applyFont="1" applyBorder="1" applyAlignment="1">
      <alignment wrapText="1"/>
    </xf>
    <xf numFmtId="0" fontId="4" fillId="0" borderId="0" xfId="0" applyFont="1"/>
    <xf numFmtId="0" fontId="21" fillId="0" borderId="2" xfId="0" applyFont="1" applyBorder="1" applyAlignment="1">
      <alignment wrapText="1"/>
    </xf>
    <xf numFmtId="0" fontId="4" fillId="0" borderId="3" xfId="0" applyFont="1" applyBorder="1" applyAlignment="1">
      <alignment horizontal="left" vertical="center"/>
    </xf>
    <xf numFmtId="0" fontId="4" fillId="17" borderId="1" xfId="0" applyFont="1" applyFill="1" applyBorder="1" applyAlignment="1">
      <alignment vertical="center" wrapText="1"/>
    </xf>
    <xf numFmtId="0" fontId="2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justify" vertical="center" wrapText="1"/>
    </xf>
    <xf numFmtId="0" fontId="21" fillId="0" borderId="10" xfId="0" applyFont="1" applyBorder="1"/>
    <xf numFmtId="0" fontId="21" fillId="17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4" fillId="15" borderId="1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0" fontId="3" fillId="20" borderId="2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right" vertical="center" wrapText="1"/>
    </xf>
    <xf numFmtId="0" fontId="23" fillId="2" borderId="2" xfId="0" applyFont="1" applyFill="1" applyBorder="1" applyAlignment="1">
      <alignment horizontal="right" vertical="center" wrapText="1"/>
    </xf>
    <xf numFmtId="0" fontId="23" fillId="2" borderId="12" xfId="0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horizontal="right" vertical="center" wrapText="1"/>
    </xf>
    <xf numFmtId="0" fontId="23" fillId="2" borderId="14" xfId="0" applyFont="1" applyFill="1" applyBorder="1" applyAlignment="1">
      <alignment horizontal="right" vertical="center" wrapText="1"/>
    </xf>
    <xf numFmtId="0" fontId="4" fillId="0" borderId="46" xfId="0" applyFont="1" applyBorder="1" applyAlignment="1">
      <alignment vertical="center" wrapText="1"/>
    </xf>
    <xf numFmtId="0" fontId="4" fillId="0" borderId="66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0" fillId="0" borderId="64" xfId="0" applyBorder="1"/>
    <xf numFmtId="0" fontId="0" fillId="0" borderId="63" xfId="0" applyBorder="1"/>
    <xf numFmtId="0" fontId="0" fillId="0" borderId="67" xfId="0" applyBorder="1"/>
    <xf numFmtId="0" fontId="0" fillId="0" borderId="53" xfId="0" applyBorder="1"/>
    <xf numFmtId="0" fontId="0" fillId="0" borderId="65" xfId="0" applyBorder="1"/>
    <xf numFmtId="0" fontId="4" fillId="0" borderId="16" xfId="0" applyFont="1" applyBorder="1" applyAlignment="1">
      <alignment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19" borderId="12" xfId="0" applyFont="1" applyFill="1" applyBorder="1" applyAlignment="1">
      <alignment horizontal="center" vertical="center" wrapText="1"/>
    </xf>
    <xf numFmtId="0" fontId="28" fillId="19" borderId="14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0" fillId="0" borderId="12" xfId="0" applyBorder="1"/>
    <xf numFmtId="0" fontId="0" fillId="0" borderId="17" xfId="0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25" fillId="13" borderId="5" xfId="0" applyFont="1" applyFill="1" applyBorder="1" applyAlignment="1">
      <alignment vertical="center" wrapText="1"/>
    </xf>
    <xf numFmtId="0" fontId="25" fillId="13" borderId="57" xfId="0" applyFont="1" applyFill="1" applyBorder="1" applyAlignment="1">
      <alignment vertical="center" wrapText="1"/>
    </xf>
    <xf numFmtId="0" fontId="25" fillId="13" borderId="1" xfId="0" applyFont="1" applyFill="1" applyBorder="1" applyAlignment="1">
      <alignment vertical="center" wrapText="1"/>
    </xf>
    <xf numFmtId="0" fontId="30" fillId="19" borderId="5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14" borderId="5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6" borderId="51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50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51" xfId="0" applyFont="1" applyFill="1" applyBorder="1" applyAlignment="1">
      <alignment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3" fillId="18" borderId="5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50" xfId="0" applyFont="1" applyFill="1" applyBorder="1" applyAlignment="1">
      <alignment horizontal="left" vertical="center" wrapText="1"/>
    </xf>
    <xf numFmtId="0" fontId="3" fillId="18" borderId="4" xfId="0" applyFont="1" applyFill="1" applyBorder="1" applyAlignment="1">
      <alignment horizontal="left" vertical="center" wrapText="1"/>
    </xf>
    <xf numFmtId="0" fontId="3" fillId="18" borderId="51" xfId="0" applyFont="1" applyFill="1" applyBorder="1" applyAlignment="1">
      <alignment horizontal="left" vertical="center" wrapText="1"/>
    </xf>
    <xf numFmtId="0" fontId="23" fillId="18" borderId="1" xfId="0" applyFont="1" applyFill="1" applyBorder="1" applyAlignment="1">
      <alignment horizontal="left" vertical="center" wrapText="1"/>
    </xf>
    <xf numFmtId="0" fontId="23" fillId="18" borderId="50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vertical="center" wrapText="1"/>
    </xf>
    <xf numFmtId="0" fontId="23" fillId="5" borderId="50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vertical="center" wrapText="1"/>
    </xf>
    <xf numFmtId="0" fontId="23" fillId="5" borderId="5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50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5" fillId="11" borderId="12" xfId="0" applyFont="1" applyFill="1" applyBorder="1" applyAlignment="1">
      <alignment vertical="center" wrapText="1"/>
    </xf>
    <xf numFmtId="0" fontId="5" fillId="11" borderId="52" xfId="0" applyFont="1" applyFill="1" applyBorder="1" applyAlignment="1">
      <alignment vertical="center" wrapText="1"/>
    </xf>
    <xf numFmtId="0" fontId="5" fillId="13" borderId="5" xfId="0" applyFont="1" applyFill="1" applyBorder="1" applyAlignment="1">
      <alignment vertical="center" wrapText="1"/>
    </xf>
    <xf numFmtId="0" fontId="5" fillId="13" borderId="57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4" borderId="52" xfId="0" applyFont="1" applyFill="1" applyBorder="1" applyAlignment="1">
      <alignment vertical="center" wrapText="1"/>
    </xf>
    <xf numFmtId="0" fontId="5" fillId="16" borderId="5" xfId="0" applyFont="1" applyFill="1" applyBorder="1" applyAlignment="1">
      <alignment vertical="center" wrapText="1"/>
    </xf>
    <xf numFmtId="0" fontId="5" fillId="16" borderId="57" xfId="0" applyFont="1" applyFill="1" applyBorder="1" applyAlignment="1">
      <alignment vertical="center" wrapText="1"/>
    </xf>
    <xf numFmtId="0" fontId="5" fillId="7" borderId="5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11" borderId="60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11" borderId="29" xfId="0" applyFont="1" applyFill="1" applyBorder="1" applyAlignment="1">
      <alignment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</cellXfs>
  <cellStyles count="4">
    <cellStyle name="Excel Built-in Normal" xfId="1" xr:uid="{00000000-0005-0000-0000-000000000000}"/>
    <cellStyle name="Excel Built-in Normal 2" xfId="3" xr:uid="{41CE1D55-DEBD-4935-B848-E79DCAB379CA}"/>
    <cellStyle name="Normalny" xfId="0" builtinId="0"/>
    <cellStyle name="Normalny 2" xfId="2" xr:uid="{330A8B41-1E04-47B0-B09C-08CE2003EB1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AEC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D32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95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AD5"/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Fioletowy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62"/>
  <sheetViews>
    <sheetView tabSelected="1" zoomScale="85" zoomScaleNormal="85" zoomScaleSheetLayoutView="80" workbookViewId="0">
      <selection activeCell="H12" sqref="H12"/>
    </sheetView>
  </sheetViews>
  <sheetFormatPr defaultColWidth="9.140625" defaultRowHeight="15" x14ac:dyDescent="0.25"/>
  <cols>
    <col min="1" max="1" width="3.85546875" style="1" customWidth="1"/>
    <col min="2" max="2" width="82.85546875" style="2" customWidth="1"/>
    <col min="3" max="3" width="34.7109375" style="3" customWidth="1"/>
    <col min="4" max="5" width="6.42578125" style="21" customWidth="1"/>
    <col min="6" max="6" width="6.7109375" style="21" customWidth="1"/>
    <col min="7" max="9" width="6.42578125" style="4" customWidth="1"/>
    <col min="10" max="10" width="5.140625" style="15" bestFit="1" customWidth="1"/>
    <col min="11" max="13" width="6.42578125" style="4" customWidth="1"/>
    <col min="14" max="14" width="5.140625" style="15" bestFit="1" customWidth="1"/>
    <col min="15" max="17" width="6.42578125" style="4" customWidth="1"/>
    <col min="18" max="18" width="5.140625" style="4" customWidth="1"/>
    <col min="19" max="21" width="6.42578125" style="4" customWidth="1"/>
    <col min="22" max="22" width="5.140625" style="4" bestFit="1" customWidth="1"/>
    <col min="23" max="23" width="6.42578125" style="15" customWidth="1"/>
    <col min="24" max="24" width="6.42578125" style="33" customWidth="1"/>
    <col min="25" max="25" width="6.42578125" style="15" customWidth="1"/>
    <col min="26" max="26" width="5.140625" style="15" bestFit="1" customWidth="1"/>
    <col min="27" max="29" width="6.42578125" style="4" customWidth="1"/>
    <col min="30" max="30" width="5.140625" style="4" bestFit="1" customWidth="1"/>
    <col min="31" max="31" width="7.42578125" style="4" customWidth="1"/>
    <col min="32" max="32" width="9" style="4" customWidth="1"/>
    <col min="33" max="33" width="6.7109375" style="13" customWidth="1"/>
    <col min="34" max="34" width="9.140625" style="16"/>
    <col min="35" max="16384" width="9.140625" style="1"/>
  </cols>
  <sheetData>
    <row r="1" spans="1:34" ht="28.5" customHeight="1" x14ac:dyDescent="0.5">
      <c r="A1" s="362" t="s">
        <v>233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257"/>
    </row>
    <row r="2" spans="1:34" ht="29.25" customHeight="1" x14ac:dyDescent="0.5">
      <c r="A2" s="258"/>
      <c r="B2" s="259" t="s">
        <v>234</v>
      </c>
      <c r="C2" s="260"/>
      <c r="D2" s="260"/>
      <c r="E2" s="260"/>
      <c r="F2" s="26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1"/>
    </row>
    <row r="3" spans="1:34" ht="25.5" customHeight="1" x14ac:dyDescent="0.5">
      <c r="A3" s="258"/>
      <c r="B3" s="322" t="s">
        <v>237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261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1"/>
    </row>
    <row r="4" spans="1:34" ht="21.75" customHeight="1" x14ac:dyDescent="0.35">
      <c r="A4" s="262"/>
      <c r="B4" s="324" t="s">
        <v>235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263"/>
      <c r="AF4" s="263"/>
      <c r="AG4" s="263"/>
      <c r="AH4" s="1"/>
    </row>
    <row r="5" spans="1:34" ht="19.5" customHeight="1" x14ac:dyDescent="0.25">
      <c r="A5" s="364"/>
      <c r="B5" s="365"/>
      <c r="C5" s="365"/>
      <c r="D5" s="365"/>
      <c r="E5" s="365"/>
      <c r="F5" s="366"/>
      <c r="G5" s="367" t="s">
        <v>236</v>
      </c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9"/>
      <c r="AH5" s="1"/>
    </row>
    <row r="6" spans="1:34" ht="12.75" customHeight="1" x14ac:dyDescent="0.25">
      <c r="A6" s="337" t="s">
        <v>2</v>
      </c>
      <c r="B6" s="309" t="s">
        <v>3</v>
      </c>
      <c r="C6" s="309" t="s">
        <v>4</v>
      </c>
      <c r="D6" s="336" t="s">
        <v>5</v>
      </c>
      <c r="E6" s="336"/>
      <c r="F6" s="336"/>
      <c r="G6" s="370" t="s">
        <v>6</v>
      </c>
      <c r="H6" s="370"/>
      <c r="I6" s="370"/>
      <c r="J6" s="370"/>
      <c r="K6" s="371"/>
      <c r="L6" s="371"/>
      <c r="M6" s="371"/>
      <c r="N6" s="371"/>
      <c r="O6" s="377" t="s">
        <v>7</v>
      </c>
      <c r="P6" s="377"/>
      <c r="Q6" s="377"/>
      <c r="R6" s="377"/>
      <c r="S6" s="377"/>
      <c r="T6" s="377"/>
      <c r="U6" s="377"/>
      <c r="V6" s="377"/>
      <c r="W6" s="378" t="s">
        <v>8</v>
      </c>
      <c r="X6" s="378"/>
      <c r="Y6" s="378"/>
      <c r="Z6" s="378"/>
      <c r="AA6" s="379"/>
      <c r="AB6" s="379"/>
      <c r="AC6" s="379"/>
      <c r="AD6" s="379"/>
      <c r="AE6" s="360" t="s">
        <v>9</v>
      </c>
      <c r="AF6" s="328" t="s">
        <v>10</v>
      </c>
      <c r="AG6" s="338" t="s">
        <v>11</v>
      </c>
    </row>
    <row r="7" spans="1:34" s="4" customFormat="1" ht="12.75" customHeight="1" x14ac:dyDescent="0.25">
      <c r="A7" s="337"/>
      <c r="B7" s="309"/>
      <c r="C7" s="309"/>
      <c r="D7" s="336"/>
      <c r="E7" s="336"/>
      <c r="F7" s="336"/>
      <c r="G7" s="340" t="s">
        <v>12</v>
      </c>
      <c r="H7" s="341"/>
      <c r="I7" s="340"/>
      <c r="J7" s="342"/>
      <c r="K7" s="343" t="s">
        <v>13</v>
      </c>
      <c r="L7" s="344"/>
      <c r="M7" s="343"/>
      <c r="N7" s="343"/>
      <c r="O7" s="345" t="s">
        <v>14</v>
      </c>
      <c r="P7" s="346"/>
      <c r="Q7" s="347"/>
      <c r="R7" s="347"/>
      <c r="S7" s="325" t="s">
        <v>15</v>
      </c>
      <c r="T7" s="326"/>
      <c r="U7" s="325"/>
      <c r="V7" s="327"/>
      <c r="W7" s="332" t="s">
        <v>16</v>
      </c>
      <c r="X7" s="351"/>
      <c r="Y7" s="332"/>
      <c r="Z7" s="332"/>
      <c r="AA7" s="352" t="s">
        <v>17</v>
      </c>
      <c r="AB7" s="353"/>
      <c r="AC7" s="335"/>
      <c r="AD7" s="335"/>
      <c r="AE7" s="361"/>
      <c r="AF7" s="329"/>
      <c r="AG7" s="339"/>
      <c r="AH7" s="17"/>
    </row>
    <row r="8" spans="1:34" s="4" customFormat="1" ht="12.75" customHeight="1" x14ac:dyDescent="0.25">
      <c r="A8" s="337"/>
      <c r="B8" s="309"/>
      <c r="C8" s="309"/>
      <c r="D8" s="374" t="s">
        <v>18</v>
      </c>
      <c r="E8" s="374" t="s">
        <v>19</v>
      </c>
      <c r="F8" s="374" t="s">
        <v>20</v>
      </c>
      <c r="G8" s="375" t="s">
        <v>21</v>
      </c>
      <c r="H8" s="354" t="s">
        <v>0</v>
      </c>
      <c r="I8" s="348" t="s">
        <v>1</v>
      </c>
      <c r="J8" s="358" t="s">
        <v>22</v>
      </c>
      <c r="K8" s="359" t="s">
        <v>21</v>
      </c>
      <c r="L8" s="356" t="s">
        <v>0</v>
      </c>
      <c r="M8" s="359" t="s">
        <v>1</v>
      </c>
      <c r="N8" s="372" t="s">
        <v>22</v>
      </c>
      <c r="O8" s="373" t="s">
        <v>21</v>
      </c>
      <c r="P8" s="349" t="s">
        <v>0</v>
      </c>
      <c r="Q8" s="376" t="s">
        <v>1</v>
      </c>
      <c r="R8" s="347" t="s">
        <v>22</v>
      </c>
      <c r="S8" s="302" t="s">
        <v>21</v>
      </c>
      <c r="T8" s="296" t="s">
        <v>0</v>
      </c>
      <c r="U8" s="302" t="s">
        <v>1</v>
      </c>
      <c r="V8" s="327" t="s">
        <v>22</v>
      </c>
      <c r="W8" s="331" t="s">
        <v>21</v>
      </c>
      <c r="X8" s="298" t="s">
        <v>0</v>
      </c>
      <c r="Y8" s="331" t="s">
        <v>1</v>
      </c>
      <c r="Z8" s="332" t="s">
        <v>22</v>
      </c>
      <c r="AA8" s="333" t="s">
        <v>21</v>
      </c>
      <c r="AB8" s="300" t="s">
        <v>0</v>
      </c>
      <c r="AC8" s="334" t="s">
        <v>1</v>
      </c>
      <c r="AD8" s="335" t="s">
        <v>22</v>
      </c>
      <c r="AE8" s="361"/>
      <c r="AF8" s="329"/>
      <c r="AG8" s="339"/>
      <c r="AH8" s="17"/>
    </row>
    <row r="9" spans="1:34" s="4" customFormat="1" ht="20.25" customHeight="1" x14ac:dyDescent="0.25">
      <c r="A9" s="337"/>
      <c r="B9" s="309"/>
      <c r="C9" s="309"/>
      <c r="D9" s="374"/>
      <c r="E9" s="374"/>
      <c r="F9" s="374"/>
      <c r="G9" s="375"/>
      <c r="H9" s="355"/>
      <c r="I9" s="348"/>
      <c r="J9" s="358"/>
      <c r="K9" s="359"/>
      <c r="L9" s="357"/>
      <c r="M9" s="359"/>
      <c r="N9" s="343"/>
      <c r="O9" s="373"/>
      <c r="P9" s="350"/>
      <c r="Q9" s="376"/>
      <c r="R9" s="347"/>
      <c r="S9" s="302"/>
      <c r="T9" s="297"/>
      <c r="U9" s="302"/>
      <c r="V9" s="327"/>
      <c r="W9" s="331"/>
      <c r="X9" s="299"/>
      <c r="Y9" s="331"/>
      <c r="Z9" s="332"/>
      <c r="AA9" s="333"/>
      <c r="AB9" s="301"/>
      <c r="AC9" s="334"/>
      <c r="AD9" s="335"/>
      <c r="AE9" s="361"/>
      <c r="AF9" s="329"/>
      <c r="AG9" s="339"/>
      <c r="AH9" s="17"/>
    </row>
    <row r="10" spans="1:34" ht="15.75" customHeight="1" x14ac:dyDescent="0.25">
      <c r="A10" s="303" t="s">
        <v>225</v>
      </c>
      <c r="B10" s="303"/>
      <c r="C10" s="303"/>
      <c r="D10" s="303"/>
      <c r="E10" s="303"/>
      <c r="F10" s="303"/>
      <c r="G10" s="303"/>
      <c r="H10" s="304"/>
      <c r="I10" s="303"/>
      <c r="J10" s="303"/>
      <c r="K10" s="330"/>
      <c r="L10" s="330"/>
      <c r="M10" s="330"/>
      <c r="N10" s="330"/>
      <c r="O10" s="303"/>
      <c r="P10" s="304"/>
      <c r="Q10" s="303"/>
      <c r="R10" s="303"/>
      <c r="S10" s="303"/>
      <c r="T10" s="304"/>
      <c r="U10" s="303"/>
      <c r="V10" s="303"/>
      <c r="W10" s="330"/>
      <c r="X10" s="330"/>
      <c r="Y10" s="330"/>
      <c r="Z10" s="330"/>
      <c r="AA10" s="303"/>
      <c r="AB10" s="304"/>
      <c r="AC10" s="303"/>
      <c r="AD10" s="303"/>
      <c r="AE10" s="303"/>
      <c r="AF10" s="303"/>
      <c r="AG10" s="303"/>
    </row>
    <row r="11" spans="1:34" ht="15.75" customHeight="1" x14ac:dyDescent="0.25">
      <c r="A11" s="35">
        <v>1</v>
      </c>
      <c r="B11" s="36" t="s">
        <v>226</v>
      </c>
      <c r="C11" s="37" t="s">
        <v>104</v>
      </c>
      <c r="D11" s="38"/>
      <c r="E11" s="39">
        <v>1</v>
      </c>
      <c r="F11" s="39"/>
      <c r="G11" s="40"/>
      <c r="H11" s="41">
        <v>25</v>
      </c>
      <c r="I11" s="42"/>
      <c r="J11" s="43">
        <v>1</v>
      </c>
      <c r="K11" s="44"/>
      <c r="L11" s="45"/>
      <c r="M11" s="46"/>
      <c r="N11" s="47"/>
      <c r="O11" s="48"/>
      <c r="P11" s="49"/>
      <c r="Q11" s="50"/>
      <c r="R11" s="50"/>
      <c r="S11" s="51"/>
      <c r="T11" s="52"/>
      <c r="U11" s="51"/>
      <c r="V11" s="53"/>
      <c r="W11" s="54"/>
      <c r="X11" s="55"/>
      <c r="Y11" s="54"/>
      <c r="Z11" s="54"/>
      <c r="AA11" s="56"/>
      <c r="AB11" s="57"/>
      <c r="AC11" s="58"/>
      <c r="AD11" s="58"/>
      <c r="AE11" s="59">
        <f>SUM(G11:I11,K11:M11,O11:Q11,S11:U11,W11:Y11,AA11:AC11)</f>
        <v>25</v>
      </c>
      <c r="AF11" s="60">
        <v>25</v>
      </c>
      <c r="AG11" s="61">
        <f t="shared" ref="AG11:AG20" si="0">SUM(J11,N11,R11,V11,Z11,AD11)</f>
        <v>1</v>
      </c>
    </row>
    <row r="12" spans="1:34" ht="15.75" customHeight="1" x14ac:dyDescent="0.25">
      <c r="A12" s="35">
        <v>2</v>
      </c>
      <c r="B12" s="36" t="s">
        <v>227</v>
      </c>
      <c r="C12" s="37" t="s">
        <v>105</v>
      </c>
      <c r="D12" s="38"/>
      <c r="E12" s="39">
        <v>1</v>
      </c>
      <c r="F12" s="39"/>
      <c r="G12" s="40"/>
      <c r="H12" s="41">
        <v>30</v>
      </c>
      <c r="I12" s="62"/>
      <c r="J12" s="63">
        <v>2</v>
      </c>
      <c r="K12" s="44"/>
      <c r="L12" s="45"/>
      <c r="M12" s="46"/>
      <c r="N12" s="47"/>
      <c r="O12" s="48"/>
      <c r="P12" s="49"/>
      <c r="Q12" s="50"/>
      <c r="R12" s="50"/>
      <c r="S12" s="51"/>
      <c r="T12" s="52"/>
      <c r="U12" s="51"/>
      <c r="V12" s="53"/>
      <c r="W12" s="54"/>
      <c r="X12" s="55"/>
      <c r="Y12" s="54"/>
      <c r="Z12" s="54"/>
      <c r="AA12" s="56"/>
      <c r="AB12" s="57"/>
      <c r="AC12" s="58"/>
      <c r="AD12" s="58"/>
      <c r="AE12" s="59">
        <f t="shared" ref="AE12:AE19" si="1">SUM(G12:I12,K12:M12,O12:Q12,S12:U12,W12:Y12,AA12:AC12)</f>
        <v>30</v>
      </c>
      <c r="AF12" s="60">
        <v>50</v>
      </c>
      <c r="AG12" s="61">
        <f t="shared" si="0"/>
        <v>2</v>
      </c>
    </row>
    <row r="13" spans="1:34" s="12" customFormat="1" ht="15.75" customHeight="1" x14ac:dyDescent="0.25">
      <c r="A13" s="35">
        <v>3</v>
      </c>
      <c r="B13" s="36" t="s">
        <v>228</v>
      </c>
      <c r="C13" s="64" t="s">
        <v>106</v>
      </c>
      <c r="D13" s="39">
        <v>1</v>
      </c>
      <c r="E13" s="39"/>
      <c r="F13" s="39"/>
      <c r="G13" s="40">
        <v>15</v>
      </c>
      <c r="H13" s="41">
        <v>30</v>
      </c>
      <c r="I13" s="62"/>
      <c r="J13" s="63">
        <v>3</v>
      </c>
      <c r="K13" s="44"/>
      <c r="L13" s="45"/>
      <c r="M13" s="46"/>
      <c r="N13" s="47"/>
      <c r="O13" s="48"/>
      <c r="P13" s="49"/>
      <c r="Q13" s="50"/>
      <c r="R13" s="50"/>
      <c r="S13" s="51"/>
      <c r="T13" s="52"/>
      <c r="U13" s="51"/>
      <c r="V13" s="53"/>
      <c r="W13" s="54"/>
      <c r="X13" s="55"/>
      <c r="Y13" s="54"/>
      <c r="Z13" s="54"/>
      <c r="AA13" s="56"/>
      <c r="AB13" s="57"/>
      <c r="AC13" s="58"/>
      <c r="AD13" s="58"/>
      <c r="AE13" s="59">
        <f t="shared" si="1"/>
        <v>45</v>
      </c>
      <c r="AF13" s="65">
        <v>75</v>
      </c>
      <c r="AG13" s="61">
        <f t="shared" si="0"/>
        <v>3</v>
      </c>
      <c r="AH13" s="25"/>
    </row>
    <row r="14" spans="1:34" s="12" customFormat="1" ht="15.75" customHeight="1" x14ac:dyDescent="0.25">
      <c r="A14" s="35">
        <v>4</v>
      </c>
      <c r="B14" s="36" t="s">
        <v>88</v>
      </c>
      <c r="C14" s="64" t="s">
        <v>107</v>
      </c>
      <c r="D14" s="39">
        <v>2</v>
      </c>
      <c r="E14" s="39"/>
      <c r="F14" s="39"/>
      <c r="G14" s="40"/>
      <c r="H14" s="66"/>
      <c r="I14" s="67"/>
      <c r="J14" s="63"/>
      <c r="K14" s="44">
        <v>30</v>
      </c>
      <c r="L14" s="45"/>
      <c r="M14" s="46"/>
      <c r="N14" s="47">
        <v>2</v>
      </c>
      <c r="O14" s="48"/>
      <c r="P14" s="49"/>
      <c r="Q14" s="50"/>
      <c r="R14" s="50"/>
      <c r="S14" s="51"/>
      <c r="T14" s="52"/>
      <c r="U14" s="51"/>
      <c r="V14" s="53"/>
      <c r="W14" s="54"/>
      <c r="X14" s="55"/>
      <c r="Y14" s="54"/>
      <c r="Z14" s="54"/>
      <c r="AA14" s="56"/>
      <c r="AB14" s="57"/>
      <c r="AC14" s="58"/>
      <c r="AD14" s="58"/>
      <c r="AE14" s="59">
        <f t="shared" si="1"/>
        <v>30</v>
      </c>
      <c r="AF14" s="65">
        <v>50</v>
      </c>
      <c r="AG14" s="61">
        <f t="shared" si="0"/>
        <v>2</v>
      </c>
      <c r="AH14" s="25"/>
    </row>
    <row r="15" spans="1:34" ht="15.75" customHeight="1" x14ac:dyDescent="0.25">
      <c r="A15" s="35">
        <v>5</v>
      </c>
      <c r="B15" s="36" t="s">
        <v>23</v>
      </c>
      <c r="C15" s="37" t="s">
        <v>108</v>
      </c>
      <c r="D15" s="38"/>
      <c r="E15" s="39"/>
      <c r="F15" s="39">
        <v>1</v>
      </c>
      <c r="G15" s="40">
        <v>4</v>
      </c>
      <c r="H15" s="66"/>
      <c r="I15" s="62"/>
      <c r="J15" s="63">
        <v>0</v>
      </c>
      <c r="K15" s="44"/>
      <c r="L15" s="45"/>
      <c r="M15" s="46"/>
      <c r="N15" s="47"/>
      <c r="O15" s="48"/>
      <c r="P15" s="49"/>
      <c r="Q15" s="50"/>
      <c r="R15" s="50"/>
      <c r="S15" s="51"/>
      <c r="T15" s="52"/>
      <c r="U15" s="51"/>
      <c r="V15" s="53"/>
      <c r="W15" s="54"/>
      <c r="X15" s="55"/>
      <c r="Y15" s="54"/>
      <c r="Z15" s="54"/>
      <c r="AA15" s="56"/>
      <c r="AB15" s="57"/>
      <c r="AC15" s="58"/>
      <c r="AD15" s="58"/>
      <c r="AE15" s="59"/>
      <c r="AF15" s="60"/>
      <c r="AG15" s="61">
        <f t="shared" si="0"/>
        <v>0</v>
      </c>
    </row>
    <row r="16" spans="1:34" ht="15.75" customHeight="1" x14ac:dyDescent="0.25">
      <c r="A16" s="35">
        <v>6</v>
      </c>
      <c r="B16" s="36" t="s">
        <v>229</v>
      </c>
      <c r="C16" s="37" t="s">
        <v>109</v>
      </c>
      <c r="D16" s="38"/>
      <c r="E16" s="39"/>
      <c r="F16" s="39">
        <v>1</v>
      </c>
      <c r="G16" s="40">
        <v>5</v>
      </c>
      <c r="H16" s="66"/>
      <c r="I16" s="62"/>
      <c r="J16" s="63">
        <v>0</v>
      </c>
      <c r="K16" s="44"/>
      <c r="L16" s="45"/>
      <c r="M16" s="46"/>
      <c r="N16" s="47"/>
      <c r="O16" s="48"/>
      <c r="P16" s="49"/>
      <c r="Q16" s="50"/>
      <c r="R16" s="50"/>
      <c r="S16" s="51"/>
      <c r="T16" s="52"/>
      <c r="U16" s="51"/>
      <c r="V16" s="53"/>
      <c r="W16" s="54"/>
      <c r="X16" s="55"/>
      <c r="Y16" s="54"/>
      <c r="Z16" s="54"/>
      <c r="AA16" s="56"/>
      <c r="AB16" s="57"/>
      <c r="AC16" s="58"/>
      <c r="AD16" s="58"/>
      <c r="AE16" s="59"/>
      <c r="AF16" s="65"/>
      <c r="AG16" s="61">
        <f t="shared" si="0"/>
        <v>0</v>
      </c>
    </row>
    <row r="17" spans="1:47" ht="15.75" customHeight="1" x14ac:dyDescent="0.25">
      <c r="A17" s="35">
        <v>7</v>
      </c>
      <c r="B17" s="36" t="s">
        <v>24</v>
      </c>
      <c r="C17" s="37" t="s">
        <v>110</v>
      </c>
      <c r="D17" s="38"/>
      <c r="E17" s="39"/>
      <c r="F17" s="39">
        <v>1</v>
      </c>
      <c r="G17" s="40">
        <v>2</v>
      </c>
      <c r="H17" s="66"/>
      <c r="I17" s="62"/>
      <c r="J17" s="63">
        <v>0</v>
      </c>
      <c r="K17" s="44"/>
      <c r="L17" s="45"/>
      <c r="M17" s="46"/>
      <c r="N17" s="47"/>
      <c r="O17" s="48"/>
      <c r="P17" s="49"/>
      <c r="Q17" s="50"/>
      <c r="R17" s="50"/>
      <c r="S17" s="51"/>
      <c r="T17" s="52"/>
      <c r="U17" s="51"/>
      <c r="V17" s="53"/>
      <c r="W17" s="54"/>
      <c r="X17" s="55"/>
      <c r="Y17" s="54"/>
      <c r="Z17" s="54"/>
      <c r="AA17" s="56"/>
      <c r="AB17" s="57"/>
      <c r="AC17" s="58"/>
      <c r="AD17" s="58"/>
      <c r="AE17" s="59"/>
      <c r="AF17" s="60"/>
      <c r="AG17" s="61">
        <f t="shared" si="0"/>
        <v>0</v>
      </c>
    </row>
    <row r="18" spans="1:47" ht="15.75" customHeight="1" x14ac:dyDescent="0.25">
      <c r="A18" s="35">
        <v>8</v>
      </c>
      <c r="B18" s="36" t="s">
        <v>25</v>
      </c>
      <c r="C18" s="37" t="s">
        <v>111</v>
      </c>
      <c r="D18" s="38"/>
      <c r="E18" s="39">
        <v>1</v>
      </c>
      <c r="F18" s="39"/>
      <c r="G18" s="40">
        <v>15</v>
      </c>
      <c r="H18" s="66"/>
      <c r="I18" s="62"/>
      <c r="J18" s="63">
        <v>1</v>
      </c>
      <c r="K18" s="68"/>
      <c r="L18" s="69"/>
      <c r="M18" s="70"/>
      <c r="N18" s="47"/>
      <c r="O18" s="48"/>
      <c r="P18" s="49"/>
      <c r="Q18" s="50"/>
      <c r="R18" s="50"/>
      <c r="S18" s="51"/>
      <c r="T18" s="52"/>
      <c r="U18" s="51"/>
      <c r="V18" s="53"/>
      <c r="W18" s="54"/>
      <c r="X18" s="55"/>
      <c r="Y18" s="54"/>
      <c r="Z18" s="54"/>
      <c r="AA18" s="56"/>
      <c r="AB18" s="57"/>
      <c r="AC18" s="58"/>
      <c r="AD18" s="58"/>
      <c r="AE18" s="59">
        <f t="shared" si="1"/>
        <v>15</v>
      </c>
      <c r="AF18" s="60">
        <v>25</v>
      </c>
      <c r="AG18" s="61">
        <f t="shared" si="0"/>
        <v>1</v>
      </c>
    </row>
    <row r="19" spans="1:47" ht="15.75" customHeight="1" x14ac:dyDescent="0.25">
      <c r="A19" s="35">
        <v>9</v>
      </c>
      <c r="B19" s="36" t="s">
        <v>26</v>
      </c>
      <c r="C19" s="37" t="s">
        <v>112</v>
      </c>
      <c r="D19" s="38"/>
      <c r="E19" s="39">
        <v>1</v>
      </c>
      <c r="F19" s="39"/>
      <c r="G19" s="40">
        <v>15</v>
      </c>
      <c r="H19" s="66"/>
      <c r="I19" s="62"/>
      <c r="J19" s="63">
        <v>1</v>
      </c>
      <c r="K19" s="71"/>
      <c r="L19" s="72"/>
      <c r="M19" s="73"/>
      <c r="N19" s="47"/>
      <c r="O19" s="48"/>
      <c r="P19" s="49"/>
      <c r="Q19" s="50"/>
      <c r="R19" s="50"/>
      <c r="S19" s="51"/>
      <c r="T19" s="52"/>
      <c r="U19" s="51"/>
      <c r="V19" s="53"/>
      <c r="W19" s="54"/>
      <c r="X19" s="55"/>
      <c r="Y19" s="54"/>
      <c r="Z19" s="54"/>
      <c r="AA19" s="56"/>
      <c r="AB19" s="57"/>
      <c r="AC19" s="58"/>
      <c r="AD19" s="58"/>
      <c r="AE19" s="59">
        <f t="shared" si="1"/>
        <v>15</v>
      </c>
      <c r="AF19" s="60">
        <v>25</v>
      </c>
      <c r="AG19" s="61">
        <f t="shared" si="0"/>
        <v>1</v>
      </c>
    </row>
    <row r="20" spans="1:47" ht="15.75" customHeight="1" x14ac:dyDescent="0.25">
      <c r="A20" s="35">
        <v>10</v>
      </c>
      <c r="B20" s="36" t="s">
        <v>64</v>
      </c>
      <c r="C20" s="37" t="s">
        <v>113</v>
      </c>
      <c r="D20" s="38"/>
      <c r="E20" s="39">
        <v>2.2999999999999998</v>
      </c>
      <c r="F20" s="39"/>
      <c r="G20" s="74"/>
      <c r="H20" s="75"/>
      <c r="I20" s="42"/>
      <c r="J20" s="43"/>
      <c r="K20" s="76"/>
      <c r="L20" s="76">
        <v>30</v>
      </c>
      <c r="M20" s="77"/>
      <c r="N20" s="47"/>
      <c r="O20" s="48"/>
      <c r="P20" s="49">
        <v>30</v>
      </c>
      <c r="Q20" s="50"/>
      <c r="R20" s="50"/>
      <c r="S20" s="51"/>
      <c r="T20" s="52"/>
      <c r="U20" s="51"/>
      <c r="V20" s="53"/>
      <c r="W20" s="54"/>
      <c r="X20" s="55"/>
      <c r="Y20" s="54"/>
      <c r="Z20" s="54"/>
      <c r="AA20" s="56"/>
      <c r="AB20" s="57"/>
      <c r="AC20" s="58"/>
      <c r="AD20" s="58"/>
      <c r="AE20" s="59"/>
      <c r="AF20" s="65"/>
      <c r="AG20" s="61">
        <f t="shared" si="0"/>
        <v>0</v>
      </c>
    </row>
    <row r="21" spans="1:47" ht="15.75" customHeight="1" x14ac:dyDescent="0.25">
      <c r="A21" s="309" t="s">
        <v>27</v>
      </c>
      <c r="B21" s="309"/>
      <c r="C21" s="309"/>
      <c r="D21" s="78"/>
      <c r="E21" s="79"/>
      <c r="F21" s="79"/>
      <c r="G21" s="80">
        <f t="shared" ref="G21:AG21" si="2">SUM(G11:G20)</f>
        <v>56</v>
      </c>
      <c r="H21" s="80">
        <f t="shared" si="2"/>
        <v>85</v>
      </c>
      <c r="I21" s="81">
        <f t="shared" si="2"/>
        <v>0</v>
      </c>
      <c r="J21" s="82">
        <f t="shared" si="2"/>
        <v>8</v>
      </c>
      <c r="K21" s="83">
        <f t="shared" si="2"/>
        <v>30</v>
      </c>
      <c r="L21" s="83">
        <f t="shared" si="2"/>
        <v>30</v>
      </c>
      <c r="M21" s="81">
        <f t="shared" si="2"/>
        <v>0</v>
      </c>
      <c r="N21" s="82">
        <f t="shared" si="2"/>
        <v>2</v>
      </c>
      <c r="O21" s="83">
        <f t="shared" si="2"/>
        <v>0</v>
      </c>
      <c r="P21" s="83">
        <f t="shared" si="2"/>
        <v>30</v>
      </c>
      <c r="Q21" s="80">
        <f t="shared" si="2"/>
        <v>0</v>
      </c>
      <c r="R21" s="80">
        <f t="shared" si="2"/>
        <v>0</v>
      </c>
      <c r="S21" s="80">
        <f t="shared" si="2"/>
        <v>0</v>
      </c>
      <c r="T21" s="80">
        <f t="shared" si="2"/>
        <v>0</v>
      </c>
      <c r="U21" s="80">
        <f t="shared" si="2"/>
        <v>0</v>
      </c>
      <c r="V21" s="81">
        <f t="shared" si="2"/>
        <v>0</v>
      </c>
      <c r="W21" s="82">
        <f t="shared" si="2"/>
        <v>0</v>
      </c>
      <c r="X21" s="82">
        <f t="shared" si="2"/>
        <v>0</v>
      </c>
      <c r="Y21" s="82">
        <f t="shared" si="2"/>
        <v>0</v>
      </c>
      <c r="Z21" s="82">
        <f t="shared" si="2"/>
        <v>0</v>
      </c>
      <c r="AA21" s="83">
        <f t="shared" si="2"/>
        <v>0</v>
      </c>
      <c r="AB21" s="83">
        <f t="shared" si="2"/>
        <v>0</v>
      </c>
      <c r="AC21" s="80">
        <f t="shared" si="2"/>
        <v>0</v>
      </c>
      <c r="AD21" s="80">
        <f t="shared" si="2"/>
        <v>0</v>
      </c>
      <c r="AE21" s="84">
        <f t="shared" si="2"/>
        <v>160</v>
      </c>
      <c r="AF21" s="84">
        <f t="shared" si="2"/>
        <v>250</v>
      </c>
      <c r="AG21" s="85">
        <f t="shared" si="2"/>
        <v>10</v>
      </c>
    </row>
    <row r="22" spans="1:47" ht="15.75" customHeight="1" x14ac:dyDescent="0.25">
      <c r="A22" s="305" t="s">
        <v>213</v>
      </c>
      <c r="B22" s="305"/>
      <c r="C22" s="305"/>
      <c r="D22" s="305"/>
      <c r="E22" s="305"/>
      <c r="F22" s="305"/>
      <c r="G22" s="305"/>
      <c r="H22" s="306"/>
      <c r="I22" s="305"/>
      <c r="J22" s="305"/>
      <c r="K22" s="305"/>
      <c r="L22" s="306"/>
      <c r="M22" s="305"/>
      <c r="N22" s="305"/>
      <c r="O22" s="305"/>
      <c r="P22" s="306"/>
      <c r="Q22" s="305"/>
      <c r="R22" s="305"/>
      <c r="S22" s="305"/>
      <c r="T22" s="306"/>
      <c r="U22" s="305"/>
      <c r="V22" s="305"/>
      <c r="W22" s="305"/>
      <c r="X22" s="306"/>
      <c r="Y22" s="305"/>
      <c r="Z22" s="305"/>
      <c r="AA22" s="305"/>
      <c r="AB22" s="306"/>
      <c r="AC22" s="305"/>
      <c r="AD22" s="305"/>
      <c r="AE22" s="305"/>
      <c r="AF22" s="305"/>
      <c r="AG22" s="305"/>
    </row>
    <row r="23" spans="1:47" ht="15.75" customHeight="1" x14ac:dyDescent="0.25">
      <c r="B23" s="86" t="s">
        <v>214</v>
      </c>
      <c r="C23" s="30"/>
      <c r="D23" s="31" t="s">
        <v>215</v>
      </c>
      <c r="E23" s="31"/>
      <c r="F23" s="31"/>
      <c r="G23" s="87"/>
      <c r="H23" s="88"/>
      <c r="I23" s="42"/>
      <c r="J23" s="89"/>
      <c r="K23" s="47"/>
      <c r="L23" s="90"/>
      <c r="M23" s="47"/>
      <c r="N23" s="47"/>
      <c r="O23" s="48"/>
      <c r="P23" s="49"/>
      <c r="Q23" s="50"/>
      <c r="R23" s="50"/>
      <c r="S23" s="91"/>
      <c r="T23" s="92"/>
      <c r="U23" s="91"/>
      <c r="V23" s="93"/>
      <c r="W23" s="54"/>
      <c r="X23" s="55"/>
      <c r="Y23" s="54"/>
      <c r="Z23" s="54"/>
      <c r="AA23" s="56"/>
      <c r="AB23" s="57"/>
      <c r="AC23" s="58"/>
      <c r="AD23" s="94"/>
      <c r="AE23" s="15"/>
      <c r="AF23" s="15"/>
      <c r="AG23" s="95"/>
      <c r="AH23" s="1"/>
    </row>
    <row r="24" spans="1:47" s="29" customFormat="1" ht="15.75" customHeight="1" x14ac:dyDescent="0.25">
      <c r="A24" s="96">
        <v>11</v>
      </c>
      <c r="B24" s="97" t="s">
        <v>65</v>
      </c>
      <c r="C24" s="97" t="s">
        <v>114</v>
      </c>
      <c r="D24" s="98"/>
      <c r="E24" s="98">
        <v>1.2</v>
      </c>
      <c r="F24" s="98"/>
      <c r="G24" s="99"/>
      <c r="H24" s="100">
        <v>30</v>
      </c>
      <c r="I24" s="101"/>
      <c r="J24" s="63">
        <v>2</v>
      </c>
      <c r="K24" s="47"/>
      <c r="L24" s="90">
        <v>30</v>
      </c>
      <c r="M24" s="47"/>
      <c r="N24" s="47">
        <v>2</v>
      </c>
      <c r="O24" s="102"/>
      <c r="P24" s="103"/>
      <c r="Q24" s="102"/>
      <c r="R24" s="102"/>
      <c r="S24" s="104"/>
      <c r="T24" s="105"/>
      <c r="U24" s="104"/>
      <c r="V24" s="104"/>
      <c r="W24" s="54"/>
      <c r="X24" s="55"/>
      <c r="Y24" s="54"/>
      <c r="Z24" s="54"/>
      <c r="AA24" s="106"/>
      <c r="AB24" s="107"/>
      <c r="AC24" s="106"/>
      <c r="AD24" s="106"/>
      <c r="AE24" s="59">
        <f t="shared" ref="AE24:AE41" si="3">SUM(G24:I24,K24:M24,O24:Q24,S24:U24,W24:Y24,AA24:AC24)</f>
        <v>60</v>
      </c>
      <c r="AF24" s="108">
        <v>100</v>
      </c>
      <c r="AG24" s="109">
        <f t="shared" ref="AG24:AG41" si="4">SUM(J24,N24,R24,V24,Z24,AD24)</f>
        <v>4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28"/>
    </row>
    <row r="25" spans="1:47" s="10" customFormat="1" ht="15.75" customHeight="1" x14ac:dyDescent="0.25">
      <c r="A25" s="96">
        <v>12</v>
      </c>
      <c r="B25" s="97" t="s">
        <v>89</v>
      </c>
      <c r="C25" s="97" t="s">
        <v>115</v>
      </c>
      <c r="D25" s="98"/>
      <c r="E25" s="98">
        <v>2</v>
      </c>
      <c r="F25" s="98"/>
      <c r="G25" s="99"/>
      <c r="H25" s="100"/>
      <c r="I25" s="101"/>
      <c r="J25" s="63"/>
      <c r="K25" s="47"/>
      <c r="L25" s="90">
        <v>30</v>
      </c>
      <c r="M25" s="47"/>
      <c r="N25" s="47">
        <v>2</v>
      </c>
      <c r="O25" s="102"/>
      <c r="P25" s="103"/>
      <c r="Q25" s="102"/>
      <c r="R25" s="102"/>
      <c r="S25" s="104"/>
      <c r="T25" s="105"/>
      <c r="U25" s="104"/>
      <c r="V25" s="104"/>
      <c r="W25" s="54"/>
      <c r="X25" s="55"/>
      <c r="Y25" s="54"/>
      <c r="Z25" s="54"/>
      <c r="AA25" s="106"/>
      <c r="AB25" s="107"/>
      <c r="AC25" s="106"/>
      <c r="AD25" s="106"/>
      <c r="AE25" s="59">
        <f t="shared" si="3"/>
        <v>30</v>
      </c>
      <c r="AF25" s="108">
        <v>50</v>
      </c>
      <c r="AG25" s="109">
        <f t="shared" si="4"/>
        <v>2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7" s="10" customFormat="1" ht="15.75" customHeight="1" x14ac:dyDescent="0.25">
      <c r="A26" s="110">
        <v>13</v>
      </c>
      <c r="B26" s="111" t="s">
        <v>90</v>
      </c>
      <c r="C26" s="111" t="s">
        <v>116</v>
      </c>
      <c r="D26" s="112"/>
      <c r="E26" s="112">
        <v>2</v>
      </c>
      <c r="F26" s="112"/>
      <c r="G26" s="113"/>
      <c r="H26" s="100"/>
      <c r="I26" s="114"/>
      <c r="J26" s="115"/>
      <c r="K26" s="116"/>
      <c r="L26" s="116">
        <v>30</v>
      </c>
      <c r="M26" s="117"/>
      <c r="N26" s="118">
        <v>2</v>
      </c>
      <c r="O26" s="119"/>
      <c r="P26" s="119"/>
      <c r="Q26" s="120"/>
      <c r="R26" s="120"/>
      <c r="S26" s="121"/>
      <c r="T26" s="121"/>
      <c r="U26" s="121"/>
      <c r="V26" s="122"/>
      <c r="W26" s="123"/>
      <c r="X26" s="123"/>
      <c r="Y26" s="123"/>
      <c r="Z26" s="123"/>
      <c r="AA26" s="124"/>
      <c r="AB26" s="124"/>
      <c r="AC26" s="125"/>
      <c r="AD26" s="125"/>
      <c r="AE26" s="59">
        <f t="shared" si="3"/>
        <v>30</v>
      </c>
      <c r="AF26" s="126">
        <v>50</v>
      </c>
      <c r="AG26" s="127">
        <f t="shared" si="4"/>
        <v>2</v>
      </c>
      <c r="AH26" s="16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7" s="10" customFormat="1" ht="15.75" customHeight="1" x14ac:dyDescent="0.25">
      <c r="A27" s="5">
        <v>14</v>
      </c>
      <c r="B27" s="128" t="s">
        <v>66</v>
      </c>
      <c r="C27" s="36" t="s">
        <v>117</v>
      </c>
      <c r="D27" s="79"/>
      <c r="E27" s="79">
        <v>1.2</v>
      </c>
      <c r="F27" s="79"/>
      <c r="G27" s="74"/>
      <c r="H27" s="129">
        <v>30</v>
      </c>
      <c r="I27" s="42"/>
      <c r="J27" s="63">
        <v>2</v>
      </c>
      <c r="K27" s="116"/>
      <c r="L27" s="116">
        <v>30</v>
      </c>
      <c r="M27" s="117"/>
      <c r="N27" s="47">
        <v>2</v>
      </c>
      <c r="O27" s="48"/>
      <c r="P27" s="49"/>
      <c r="Q27" s="50"/>
      <c r="R27" s="50"/>
      <c r="S27" s="91"/>
      <c r="T27" s="92"/>
      <c r="U27" s="91"/>
      <c r="V27" s="93"/>
      <c r="W27" s="54"/>
      <c r="X27" s="55"/>
      <c r="Y27" s="54"/>
      <c r="Z27" s="54"/>
      <c r="AA27" s="56"/>
      <c r="AB27" s="57"/>
      <c r="AC27" s="58"/>
      <c r="AD27" s="58"/>
      <c r="AE27" s="59">
        <f t="shared" si="3"/>
        <v>60</v>
      </c>
      <c r="AF27" s="60">
        <v>100</v>
      </c>
      <c r="AG27" s="130">
        <f t="shared" si="4"/>
        <v>4</v>
      </c>
      <c r="AH27" s="16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7" s="10" customFormat="1" ht="15.75" customHeight="1" x14ac:dyDescent="0.25">
      <c r="A28" s="5">
        <v>15</v>
      </c>
      <c r="B28" s="36" t="s">
        <v>67</v>
      </c>
      <c r="C28" s="36" t="s">
        <v>118</v>
      </c>
      <c r="D28" s="79"/>
      <c r="E28" s="79">
        <v>1.2</v>
      </c>
      <c r="F28" s="79"/>
      <c r="G28" s="74"/>
      <c r="H28" s="75">
        <v>30</v>
      </c>
      <c r="I28" s="42"/>
      <c r="J28" s="63">
        <v>2</v>
      </c>
      <c r="K28" s="116"/>
      <c r="L28" s="116">
        <v>30</v>
      </c>
      <c r="M28" s="117"/>
      <c r="N28" s="47">
        <v>2</v>
      </c>
      <c r="O28" s="48"/>
      <c r="P28" s="49"/>
      <c r="Q28" s="50"/>
      <c r="R28" s="50"/>
      <c r="S28" s="91"/>
      <c r="T28" s="92"/>
      <c r="U28" s="91"/>
      <c r="V28" s="93"/>
      <c r="W28" s="54"/>
      <c r="X28" s="55"/>
      <c r="Y28" s="54"/>
      <c r="Z28" s="54"/>
      <c r="AA28" s="56"/>
      <c r="AB28" s="57"/>
      <c r="AC28" s="58"/>
      <c r="AD28" s="58"/>
      <c r="AE28" s="59">
        <f t="shared" si="3"/>
        <v>60</v>
      </c>
      <c r="AF28" s="60">
        <v>100</v>
      </c>
      <c r="AG28" s="130">
        <f t="shared" si="4"/>
        <v>4</v>
      </c>
      <c r="AH28" s="1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7" s="10" customFormat="1" ht="15.75" customHeight="1" x14ac:dyDescent="0.25">
      <c r="A29" s="5">
        <v>16</v>
      </c>
      <c r="B29" s="36" t="s">
        <v>68</v>
      </c>
      <c r="C29" s="36" t="s">
        <v>119</v>
      </c>
      <c r="D29" s="79"/>
      <c r="E29" s="79">
        <v>3</v>
      </c>
      <c r="F29" s="79"/>
      <c r="G29" s="74"/>
      <c r="H29" s="75"/>
      <c r="I29" s="42"/>
      <c r="J29" s="89"/>
      <c r="K29" s="116"/>
      <c r="L29" s="116"/>
      <c r="M29" s="117"/>
      <c r="N29" s="47"/>
      <c r="O29" s="48"/>
      <c r="P29" s="49">
        <v>30</v>
      </c>
      <c r="Q29" s="50"/>
      <c r="R29" s="50">
        <v>2</v>
      </c>
      <c r="S29" s="91"/>
      <c r="T29" s="92"/>
      <c r="U29" s="91"/>
      <c r="V29" s="93"/>
      <c r="W29" s="54"/>
      <c r="X29" s="55"/>
      <c r="Y29" s="54"/>
      <c r="Z29" s="54"/>
      <c r="AA29" s="56"/>
      <c r="AB29" s="57"/>
      <c r="AC29" s="58"/>
      <c r="AD29" s="58"/>
      <c r="AE29" s="59">
        <f t="shared" si="3"/>
        <v>30</v>
      </c>
      <c r="AF29" s="60">
        <v>50</v>
      </c>
      <c r="AG29" s="130">
        <f t="shared" si="4"/>
        <v>2</v>
      </c>
      <c r="AH29" s="16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7" s="10" customFormat="1" ht="15.75" customHeight="1" x14ac:dyDescent="0.25">
      <c r="A30" s="5">
        <v>17</v>
      </c>
      <c r="B30" s="36" t="s">
        <v>86</v>
      </c>
      <c r="C30" s="36" t="s">
        <v>201</v>
      </c>
      <c r="D30" s="79"/>
      <c r="E30" s="79">
        <v>3</v>
      </c>
      <c r="F30" s="79"/>
      <c r="G30" s="74"/>
      <c r="H30" s="75"/>
      <c r="I30" s="42"/>
      <c r="J30" s="89"/>
      <c r="K30" s="116"/>
      <c r="L30" s="116"/>
      <c r="M30" s="117"/>
      <c r="N30" s="47"/>
      <c r="O30" s="48"/>
      <c r="P30" s="49">
        <v>30</v>
      </c>
      <c r="Q30" s="50"/>
      <c r="R30" s="50">
        <v>2</v>
      </c>
      <c r="S30" s="91"/>
      <c r="T30" s="92"/>
      <c r="U30" s="91"/>
      <c r="V30" s="93"/>
      <c r="W30" s="54"/>
      <c r="X30" s="55"/>
      <c r="Y30" s="54"/>
      <c r="Z30" s="54"/>
      <c r="AA30" s="56"/>
      <c r="AB30" s="57"/>
      <c r="AC30" s="58"/>
      <c r="AD30" s="58"/>
      <c r="AE30" s="59">
        <f t="shared" si="3"/>
        <v>30</v>
      </c>
      <c r="AF30" s="60">
        <v>50</v>
      </c>
      <c r="AG30" s="130">
        <f t="shared" si="4"/>
        <v>2</v>
      </c>
      <c r="AH30" s="16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7" s="10" customFormat="1" ht="15.75" customHeight="1" x14ac:dyDescent="0.25">
      <c r="A31" s="5">
        <v>18</v>
      </c>
      <c r="B31" s="128" t="s">
        <v>69</v>
      </c>
      <c r="C31" s="36" t="s">
        <v>202</v>
      </c>
      <c r="D31" s="79"/>
      <c r="E31" s="79">
        <v>3</v>
      </c>
      <c r="F31" s="79"/>
      <c r="G31" s="74"/>
      <c r="H31" s="75"/>
      <c r="I31" s="42"/>
      <c r="J31" s="89"/>
      <c r="K31" s="116"/>
      <c r="L31" s="116"/>
      <c r="M31" s="117"/>
      <c r="N31" s="47"/>
      <c r="O31" s="48"/>
      <c r="P31" s="49">
        <v>30</v>
      </c>
      <c r="Q31" s="50"/>
      <c r="R31" s="50">
        <v>2</v>
      </c>
      <c r="S31" s="91"/>
      <c r="T31" s="92"/>
      <c r="U31" s="91"/>
      <c r="V31" s="93"/>
      <c r="W31" s="54"/>
      <c r="X31" s="55"/>
      <c r="Y31" s="54"/>
      <c r="Z31" s="54"/>
      <c r="AA31" s="56"/>
      <c r="AB31" s="57"/>
      <c r="AC31" s="58"/>
      <c r="AD31" s="58"/>
      <c r="AE31" s="59">
        <f t="shared" si="3"/>
        <v>30</v>
      </c>
      <c r="AF31" s="60">
        <v>50</v>
      </c>
      <c r="AG31" s="130">
        <f t="shared" si="4"/>
        <v>2</v>
      </c>
      <c r="AH31" s="1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7" s="10" customFormat="1" ht="15.75" customHeight="1" x14ac:dyDescent="0.25">
      <c r="A32" s="5">
        <v>19</v>
      </c>
      <c r="B32" s="36" t="s">
        <v>70</v>
      </c>
      <c r="C32" s="36" t="s">
        <v>203</v>
      </c>
      <c r="D32" s="79"/>
      <c r="E32" s="79">
        <v>3</v>
      </c>
      <c r="F32" s="79"/>
      <c r="G32" s="74"/>
      <c r="H32" s="75"/>
      <c r="I32" s="42"/>
      <c r="J32" s="89"/>
      <c r="K32" s="116"/>
      <c r="L32" s="116"/>
      <c r="M32" s="117"/>
      <c r="N32" s="47"/>
      <c r="O32" s="48"/>
      <c r="P32" s="49">
        <v>30</v>
      </c>
      <c r="Q32" s="50"/>
      <c r="R32" s="50">
        <v>2</v>
      </c>
      <c r="S32" s="91"/>
      <c r="T32" s="92"/>
      <c r="U32" s="91"/>
      <c r="V32" s="93"/>
      <c r="W32" s="54"/>
      <c r="X32" s="55"/>
      <c r="Y32" s="54"/>
      <c r="Z32" s="54"/>
      <c r="AA32" s="56"/>
      <c r="AB32" s="57"/>
      <c r="AC32" s="58"/>
      <c r="AD32" s="58"/>
      <c r="AE32" s="59">
        <f t="shared" si="3"/>
        <v>30</v>
      </c>
      <c r="AF32" s="60">
        <v>50</v>
      </c>
      <c r="AG32" s="130">
        <f t="shared" si="4"/>
        <v>2</v>
      </c>
      <c r="AH32" s="1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s="10" customFormat="1" ht="15.75" customHeight="1" x14ac:dyDescent="0.25">
      <c r="A33" s="5">
        <v>20</v>
      </c>
      <c r="B33" s="36" t="s">
        <v>71</v>
      </c>
      <c r="C33" s="36" t="s">
        <v>120</v>
      </c>
      <c r="D33" s="79"/>
      <c r="E33" s="79">
        <v>4</v>
      </c>
      <c r="F33" s="79"/>
      <c r="G33" s="74"/>
      <c r="H33" s="75"/>
      <c r="I33" s="42"/>
      <c r="J33" s="89"/>
      <c r="K33" s="116"/>
      <c r="L33" s="116"/>
      <c r="M33" s="117"/>
      <c r="N33" s="47"/>
      <c r="O33" s="48"/>
      <c r="P33" s="49"/>
      <c r="Q33" s="50"/>
      <c r="R33" s="50"/>
      <c r="S33" s="91"/>
      <c r="T33" s="92">
        <v>30</v>
      </c>
      <c r="U33" s="91"/>
      <c r="V33" s="93">
        <v>2</v>
      </c>
      <c r="W33" s="54"/>
      <c r="X33" s="55"/>
      <c r="Y33" s="54"/>
      <c r="Z33" s="54"/>
      <c r="AA33" s="56"/>
      <c r="AB33" s="57"/>
      <c r="AC33" s="58"/>
      <c r="AD33" s="58"/>
      <c r="AE33" s="59">
        <f t="shared" si="3"/>
        <v>30</v>
      </c>
      <c r="AF33" s="60">
        <v>50</v>
      </c>
      <c r="AG33" s="130">
        <f t="shared" si="4"/>
        <v>2</v>
      </c>
      <c r="AH33" s="1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s="10" customFormat="1" ht="15.75" customHeight="1" x14ac:dyDescent="0.25">
      <c r="A34" s="5">
        <v>21</v>
      </c>
      <c r="B34" s="36" t="s">
        <v>87</v>
      </c>
      <c r="C34" s="36" t="s">
        <v>121</v>
      </c>
      <c r="D34" s="79"/>
      <c r="E34" s="79">
        <v>4</v>
      </c>
      <c r="F34" s="79"/>
      <c r="G34" s="74"/>
      <c r="H34" s="75"/>
      <c r="I34" s="42"/>
      <c r="J34" s="89"/>
      <c r="K34" s="116"/>
      <c r="L34" s="116"/>
      <c r="M34" s="117"/>
      <c r="N34" s="47"/>
      <c r="O34" s="48"/>
      <c r="P34" s="49"/>
      <c r="Q34" s="50"/>
      <c r="R34" s="50"/>
      <c r="S34" s="91"/>
      <c r="T34" s="92">
        <v>30</v>
      </c>
      <c r="U34" s="91"/>
      <c r="V34" s="93">
        <v>2</v>
      </c>
      <c r="W34" s="54"/>
      <c r="X34" s="55"/>
      <c r="Y34" s="54"/>
      <c r="Z34" s="54"/>
      <c r="AA34" s="56"/>
      <c r="AB34" s="57"/>
      <c r="AC34" s="58"/>
      <c r="AD34" s="58"/>
      <c r="AE34" s="59">
        <f t="shared" si="3"/>
        <v>30</v>
      </c>
      <c r="AF34" s="60">
        <v>50</v>
      </c>
      <c r="AG34" s="130">
        <f t="shared" si="4"/>
        <v>2</v>
      </c>
      <c r="AH34" s="16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s="10" customFormat="1" ht="15.75" customHeight="1" x14ac:dyDescent="0.25">
      <c r="A35" s="5">
        <v>22</v>
      </c>
      <c r="B35" s="128" t="s">
        <v>72</v>
      </c>
      <c r="C35" s="36" t="s">
        <v>122</v>
      </c>
      <c r="D35" s="79"/>
      <c r="E35" s="79">
        <v>4</v>
      </c>
      <c r="F35" s="79"/>
      <c r="G35" s="74"/>
      <c r="H35" s="75"/>
      <c r="I35" s="42"/>
      <c r="J35" s="89"/>
      <c r="K35" s="116"/>
      <c r="L35" s="116"/>
      <c r="M35" s="117"/>
      <c r="N35" s="47"/>
      <c r="O35" s="48"/>
      <c r="P35" s="49"/>
      <c r="Q35" s="50"/>
      <c r="R35" s="50"/>
      <c r="S35" s="91"/>
      <c r="T35" s="92">
        <v>30</v>
      </c>
      <c r="U35" s="91"/>
      <c r="V35" s="93">
        <v>2</v>
      </c>
      <c r="W35" s="54"/>
      <c r="X35" s="55"/>
      <c r="Y35" s="54"/>
      <c r="Z35" s="54"/>
      <c r="AA35" s="56"/>
      <c r="AB35" s="57"/>
      <c r="AC35" s="58"/>
      <c r="AD35" s="58"/>
      <c r="AE35" s="59">
        <f t="shared" si="3"/>
        <v>30</v>
      </c>
      <c r="AF35" s="60">
        <v>50</v>
      </c>
      <c r="AG35" s="130">
        <f t="shared" si="4"/>
        <v>2</v>
      </c>
      <c r="AH35" s="1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s="10" customFormat="1" ht="15.75" customHeight="1" x14ac:dyDescent="0.25">
      <c r="A36" s="5">
        <v>23</v>
      </c>
      <c r="B36" s="36" t="s">
        <v>73</v>
      </c>
      <c r="C36" s="36" t="s">
        <v>123</v>
      </c>
      <c r="D36" s="79"/>
      <c r="E36" s="79">
        <v>4</v>
      </c>
      <c r="F36" s="79"/>
      <c r="G36" s="74"/>
      <c r="H36" s="75"/>
      <c r="I36" s="42"/>
      <c r="J36" s="89"/>
      <c r="K36" s="116"/>
      <c r="L36" s="116"/>
      <c r="M36" s="117"/>
      <c r="N36" s="47"/>
      <c r="O36" s="48"/>
      <c r="P36" s="49"/>
      <c r="Q36" s="50"/>
      <c r="R36" s="50"/>
      <c r="S36" s="91"/>
      <c r="T36" s="92">
        <v>30</v>
      </c>
      <c r="U36" s="91"/>
      <c r="V36" s="93">
        <v>2</v>
      </c>
      <c r="W36" s="54"/>
      <c r="X36" s="55"/>
      <c r="Y36" s="54"/>
      <c r="Z36" s="54"/>
      <c r="AA36" s="56"/>
      <c r="AB36" s="57"/>
      <c r="AC36" s="58"/>
      <c r="AD36" s="58"/>
      <c r="AE36" s="59">
        <f t="shared" si="3"/>
        <v>30</v>
      </c>
      <c r="AF36" s="60">
        <v>50</v>
      </c>
      <c r="AG36" s="130">
        <f t="shared" si="4"/>
        <v>2</v>
      </c>
      <c r="AH36" s="1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s="10" customFormat="1" ht="15.75" customHeight="1" x14ac:dyDescent="0.25">
      <c r="A37" s="5">
        <v>24</v>
      </c>
      <c r="B37" s="36" t="s">
        <v>74</v>
      </c>
      <c r="C37" s="36" t="s">
        <v>124</v>
      </c>
      <c r="D37" s="79"/>
      <c r="E37" s="79">
        <v>5</v>
      </c>
      <c r="F37" s="79"/>
      <c r="G37" s="74"/>
      <c r="H37" s="75"/>
      <c r="I37" s="42"/>
      <c r="J37" s="89"/>
      <c r="K37" s="116"/>
      <c r="L37" s="116"/>
      <c r="M37" s="117"/>
      <c r="N37" s="47"/>
      <c r="O37" s="48"/>
      <c r="P37" s="49"/>
      <c r="Q37" s="50"/>
      <c r="R37" s="50"/>
      <c r="S37" s="91"/>
      <c r="T37" s="92"/>
      <c r="U37" s="91"/>
      <c r="V37" s="93"/>
      <c r="W37" s="54"/>
      <c r="X37" s="55">
        <v>30</v>
      </c>
      <c r="Y37" s="54"/>
      <c r="Z37" s="54">
        <v>2</v>
      </c>
      <c r="AA37" s="56"/>
      <c r="AB37" s="57"/>
      <c r="AC37" s="58"/>
      <c r="AD37" s="58"/>
      <c r="AE37" s="59">
        <f t="shared" si="3"/>
        <v>30</v>
      </c>
      <c r="AF37" s="60">
        <v>50</v>
      </c>
      <c r="AG37" s="130">
        <f t="shared" si="4"/>
        <v>2</v>
      </c>
      <c r="AH37" s="1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s="10" customFormat="1" ht="15.75" customHeight="1" x14ac:dyDescent="0.25">
      <c r="A38" s="5">
        <v>25</v>
      </c>
      <c r="B38" s="128" t="s">
        <v>75</v>
      </c>
      <c r="C38" s="36" t="s">
        <v>125</v>
      </c>
      <c r="D38" s="79"/>
      <c r="E38" s="79">
        <v>5</v>
      </c>
      <c r="F38" s="79"/>
      <c r="G38" s="74"/>
      <c r="H38" s="75"/>
      <c r="I38" s="42"/>
      <c r="J38" s="89"/>
      <c r="K38" s="116"/>
      <c r="L38" s="116"/>
      <c r="M38" s="117"/>
      <c r="N38" s="47"/>
      <c r="O38" s="48"/>
      <c r="P38" s="49"/>
      <c r="Q38" s="50"/>
      <c r="R38" s="50"/>
      <c r="S38" s="91"/>
      <c r="T38" s="92"/>
      <c r="U38" s="91"/>
      <c r="V38" s="93"/>
      <c r="W38" s="54"/>
      <c r="X38" s="55">
        <v>30</v>
      </c>
      <c r="Y38" s="54"/>
      <c r="Z38" s="54">
        <v>2</v>
      </c>
      <c r="AA38" s="56"/>
      <c r="AB38" s="57"/>
      <c r="AC38" s="58"/>
      <c r="AD38" s="58"/>
      <c r="AE38" s="59">
        <f t="shared" si="3"/>
        <v>30</v>
      </c>
      <c r="AF38" s="60">
        <v>50</v>
      </c>
      <c r="AG38" s="130">
        <f t="shared" si="4"/>
        <v>2</v>
      </c>
      <c r="AH38" s="16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s="10" customFormat="1" ht="15.75" customHeight="1" x14ac:dyDescent="0.25">
      <c r="A39" s="5">
        <v>26</v>
      </c>
      <c r="B39" s="36" t="s">
        <v>76</v>
      </c>
      <c r="C39" s="36" t="s">
        <v>126</v>
      </c>
      <c r="D39" s="79"/>
      <c r="E39" s="79">
        <v>5</v>
      </c>
      <c r="F39" s="79"/>
      <c r="G39" s="74"/>
      <c r="H39" s="75"/>
      <c r="I39" s="42"/>
      <c r="J39" s="89"/>
      <c r="K39" s="116"/>
      <c r="L39" s="116"/>
      <c r="M39" s="117"/>
      <c r="N39" s="47"/>
      <c r="O39" s="48"/>
      <c r="P39" s="49"/>
      <c r="Q39" s="50"/>
      <c r="R39" s="50"/>
      <c r="S39" s="91"/>
      <c r="T39" s="92"/>
      <c r="U39" s="91"/>
      <c r="V39" s="93"/>
      <c r="W39" s="54"/>
      <c r="X39" s="55">
        <v>30</v>
      </c>
      <c r="Y39" s="54"/>
      <c r="Z39" s="54">
        <v>2</v>
      </c>
      <c r="AA39" s="56"/>
      <c r="AB39" s="57"/>
      <c r="AC39" s="58"/>
      <c r="AD39" s="58"/>
      <c r="AE39" s="59">
        <f t="shared" si="3"/>
        <v>30</v>
      </c>
      <c r="AF39" s="60">
        <v>50</v>
      </c>
      <c r="AG39" s="130">
        <f t="shared" si="4"/>
        <v>2</v>
      </c>
      <c r="AH39" s="16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s="10" customFormat="1" ht="15.75" customHeight="1" x14ac:dyDescent="0.25">
      <c r="A40" s="5">
        <v>27</v>
      </c>
      <c r="B40" s="36" t="s">
        <v>95</v>
      </c>
      <c r="C40" s="36" t="s">
        <v>127</v>
      </c>
      <c r="D40" s="79"/>
      <c r="E40" s="79">
        <v>5</v>
      </c>
      <c r="F40" s="79"/>
      <c r="G40" s="74"/>
      <c r="H40" s="75"/>
      <c r="I40" s="42"/>
      <c r="J40" s="89"/>
      <c r="K40" s="116"/>
      <c r="L40" s="116"/>
      <c r="M40" s="117"/>
      <c r="N40" s="47"/>
      <c r="O40" s="48"/>
      <c r="P40" s="49"/>
      <c r="Q40" s="50"/>
      <c r="R40" s="50"/>
      <c r="S40" s="91"/>
      <c r="T40" s="92"/>
      <c r="U40" s="91"/>
      <c r="V40" s="93"/>
      <c r="W40" s="54"/>
      <c r="X40" s="55">
        <v>30</v>
      </c>
      <c r="Y40" s="54"/>
      <c r="Z40" s="54">
        <v>2</v>
      </c>
      <c r="AA40" s="56"/>
      <c r="AB40" s="57"/>
      <c r="AC40" s="58"/>
      <c r="AD40" s="58"/>
      <c r="AE40" s="59">
        <f t="shared" si="3"/>
        <v>30</v>
      </c>
      <c r="AF40" s="60">
        <v>50</v>
      </c>
      <c r="AG40" s="130">
        <f t="shared" si="4"/>
        <v>2</v>
      </c>
      <c r="AH40" s="1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s="8" customFormat="1" ht="15.75" customHeight="1" x14ac:dyDescent="0.25">
      <c r="A41" s="79">
        <v>28</v>
      </c>
      <c r="B41" s="36" t="s">
        <v>210</v>
      </c>
      <c r="C41" s="36" t="s">
        <v>211</v>
      </c>
      <c r="D41" s="79"/>
      <c r="E41" s="79">
        <v>6</v>
      </c>
      <c r="F41" s="79"/>
      <c r="G41" s="40"/>
      <c r="H41" s="41"/>
      <c r="I41" s="62"/>
      <c r="J41" s="63"/>
      <c r="K41" s="131"/>
      <c r="L41" s="132"/>
      <c r="M41" s="133"/>
      <c r="N41" s="134"/>
      <c r="O41" s="135"/>
      <c r="P41" s="136"/>
      <c r="Q41" s="137"/>
      <c r="R41" s="137"/>
      <c r="S41" s="138"/>
      <c r="T41" s="139"/>
      <c r="U41" s="138"/>
      <c r="V41" s="140"/>
      <c r="W41" s="54"/>
      <c r="X41" s="55"/>
      <c r="Y41" s="54"/>
      <c r="Z41" s="54"/>
      <c r="AA41" s="141"/>
      <c r="AB41" s="142">
        <v>30</v>
      </c>
      <c r="AC41" s="143"/>
      <c r="AD41" s="143">
        <v>2</v>
      </c>
      <c r="AE41" s="59">
        <f t="shared" si="3"/>
        <v>30</v>
      </c>
      <c r="AF41" s="144">
        <v>50</v>
      </c>
      <c r="AG41" s="130">
        <f t="shared" si="4"/>
        <v>2</v>
      </c>
      <c r="AH41" s="18"/>
    </row>
    <row r="42" spans="1:46" s="10" customFormat="1" ht="15.75" customHeight="1" x14ac:dyDescent="0.25">
      <c r="A42" s="305" t="s">
        <v>212</v>
      </c>
      <c r="B42" s="305"/>
      <c r="C42" s="305"/>
      <c r="D42" s="305"/>
      <c r="E42" s="305"/>
      <c r="F42" s="305"/>
      <c r="G42" s="305"/>
      <c r="H42" s="306"/>
      <c r="I42" s="305"/>
      <c r="J42" s="305"/>
      <c r="K42" s="305"/>
      <c r="L42" s="306"/>
      <c r="M42" s="305"/>
      <c r="N42" s="305"/>
      <c r="O42" s="305"/>
      <c r="P42" s="306"/>
      <c r="Q42" s="305"/>
      <c r="R42" s="305"/>
      <c r="S42" s="305"/>
      <c r="T42" s="306"/>
      <c r="U42" s="305"/>
      <c r="V42" s="305"/>
      <c r="W42" s="305"/>
      <c r="X42" s="306"/>
      <c r="Y42" s="305"/>
      <c r="Z42" s="305"/>
      <c r="AA42" s="305"/>
      <c r="AB42" s="306"/>
      <c r="AC42" s="305"/>
      <c r="AD42" s="305"/>
      <c r="AE42" s="305"/>
      <c r="AF42" s="305"/>
      <c r="AG42" s="305"/>
      <c r="AH42" s="1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5.75" customHeight="1" x14ac:dyDescent="0.25">
      <c r="B43" s="86" t="s">
        <v>216</v>
      </c>
      <c r="C43" s="30"/>
      <c r="D43" s="31">
        <v>5</v>
      </c>
      <c r="E43" s="31"/>
      <c r="F43" s="31"/>
      <c r="G43" s="87"/>
      <c r="H43" s="145"/>
      <c r="I43" s="42"/>
      <c r="J43" s="89"/>
      <c r="K43" s="47"/>
      <c r="L43" s="90"/>
      <c r="M43" s="47"/>
      <c r="N43" s="47"/>
      <c r="O43" s="48"/>
      <c r="P43" s="49"/>
      <c r="Q43" s="50"/>
      <c r="R43" s="50"/>
      <c r="S43" s="91"/>
      <c r="T43" s="92"/>
      <c r="U43" s="91"/>
      <c r="V43" s="93"/>
      <c r="W43" s="54"/>
      <c r="X43" s="55"/>
      <c r="Y43" s="54"/>
      <c r="Z43" s="54"/>
      <c r="AA43" s="56"/>
      <c r="AB43" s="57"/>
      <c r="AC43" s="58"/>
      <c r="AD43" s="94"/>
      <c r="AE43" s="15"/>
      <c r="AF43" s="15"/>
      <c r="AG43" s="95"/>
      <c r="AH43" s="1"/>
    </row>
    <row r="44" spans="1:46" s="11" customFormat="1" ht="15.75" customHeight="1" x14ac:dyDescent="0.25">
      <c r="A44" s="5">
        <v>29</v>
      </c>
      <c r="B44" s="111" t="s">
        <v>77</v>
      </c>
      <c r="C44" s="111" t="s">
        <v>128</v>
      </c>
      <c r="D44" s="112"/>
      <c r="E44" s="112">
        <v>1</v>
      </c>
      <c r="F44" s="112"/>
      <c r="G44" s="74"/>
      <c r="H44" s="75">
        <v>60</v>
      </c>
      <c r="I44" s="42"/>
      <c r="J44" s="63">
        <v>4</v>
      </c>
      <c r="K44" s="47"/>
      <c r="L44" s="90"/>
      <c r="M44" s="47"/>
      <c r="N44" s="47"/>
      <c r="O44" s="48"/>
      <c r="P44" s="49"/>
      <c r="Q44" s="50"/>
      <c r="R44" s="50"/>
      <c r="S44" s="91"/>
      <c r="T44" s="92"/>
      <c r="U44" s="91"/>
      <c r="V44" s="93"/>
      <c r="W44" s="54"/>
      <c r="X44" s="55"/>
      <c r="Y44" s="54"/>
      <c r="Z44" s="54"/>
      <c r="AA44" s="56"/>
      <c r="AB44" s="57"/>
      <c r="AC44" s="58"/>
      <c r="AD44" s="58"/>
      <c r="AE44" s="59">
        <f t="shared" ref="AE44:AE73" si="5">SUM(G44:I44,K44:M44,O44:Q44,S44:U44,W44:Y44,AA44:AC44)</f>
        <v>60</v>
      </c>
      <c r="AF44" s="126">
        <v>100</v>
      </c>
      <c r="AG44" s="127">
        <f t="shared" ref="AG44:AG55" si="6">SUM(J44,N44,R44,V44,Z44,AD44)</f>
        <v>4</v>
      </c>
      <c r="AH44" s="16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s="11" customFormat="1" ht="15.75" customHeight="1" x14ac:dyDescent="0.25">
      <c r="A45" s="5">
        <v>30</v>
      </c>
      <c r="B45" s="36" t="s">
        <v>139</v>
      </c>
      <c r="C45" s="36" t="s">
        <v>129</v>
      </c>
      <c r="D45" s="79"/>
      <c r="E45" s="79">
        <v>2</v>
      </c>
      <c r="F45" s="79"/>
      <c r="G45" s="74"/>
      <c r="H45" s="75"/>
      <c r="I45" s="42"/>
      <c r="J45" s="89"/>
      <c r="K45" s="116"/>
      <c r="L45" s="116">
        <v>60</v>
      </c>
      <c r="M45" s="117"/>
      <c r="N45" s="118">
        <v>4</v>
      </c>
      <c r="O45" s="48"/>
      <c r="P45" s="49"/>
      <c r="Q45" s="50"/>
      <c r="R45" s="50"/>
      <c r="S45" s="91"/>
      <c r="T45" s="92"/>
      <c r="U45" s="91"/>
      <c r="V45" s="93"/>
      <c r="W45" s="54"/>
      <c r="X45" s="55"/>
      <c r="Y45" s="54"/>
      <c r="Z45" s="54"/>
      <c r="AA45" s="56"/>
      <c r="AB45" s="57"/>
      <c r="AC45" s="58"/>
      <c r="AD45" s="58"/>
      <c r="AE45" s="59">
        <f t="shared" si="5"/>
        <v>60</v>
      </c>
      <c r="AF45" s="60">
        <v>100</v>
      </c>
      <c r="AG45" s="130">
        <f t="shared" si="6"/>
        <v>4</v>
      </c>
      <c r="AH45" s="16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s="11" customFormat="1" ht="15.75" customHeight="1" x14ac:dyDescent="0.25">
      <c r="A46" s="5">
        <v>31</v>
      </c>
      <c r="B46" s="36" t="s">
        <v>130</v>
      </c>
      <c r="C46" s="36" t="s">
        <v>140</v>
      </c>
      <c r="D46" s="79"/>
      <c r="E46" s="79">
        <v>3</v>
      </c>
      <c r="F46" s="79"/>
      <c r="G46" s="74"/>
      <c r="H46" s="75"/>
      <c r="I46" s="42"/>
      <c r="J46" s="89"/>
      <c r="K46" s="116"/>
      <c r="L46" s="116"/>
      <c r="M46" s="117"/>
      <c r="N46" s="47"/>
      <c r="O46" s="48"/>
      <c r="P46" s="49">
        <v>30</v>
      </c>
      <c r="Q46" s="50"/>
      <c r="R46" s="50">
        <v>2</v>
      </c>
      <c r="S46" s="91"/>
      <c r="T46" s="92"/>
      <c r="U46" s="91"/>
      <c r="V46" s="93"/>
      <c r="W46" s="54"/>
      <c r="X46" s="55"/>
      <c r="Y46" s="54"/>
      <c r="Z46" s="54"/>
      <c r="AA46" s="56"/>
      <c r="AB46" s="57"/>
      <c r="AC46" s="58"/>
      <c r="AD46" s="58"/>
      <c r="AE46" s="59">
        <f t="shared" si="5"/>
        <v>30</v>
      </c>
      <c r="AF46" s="60">
        <v>50</v>
      </c>
      <c r="AG46" s="130">
        <f t="shared" si="6"/>
        <v>2</v>
      </c>
      <c r="AH46" s="16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s="11" customFormat="1" ht="15.75" customHeight="1" x14ac:dyDescent="0.25">
      <c r="A47" s="5">
        <v>32</v>
      </c>
      <c r="B47" s="36" t="s">
        <v>131</v>
      </c>
      <c r="C47" s="36" t="s">
        <v>142</v>
      </c>
      <c r="D47" s="79"/>
      <c r="E47" s="79">
        <v>3</v>
      </c>
      <c r="F47" s="79"/>
      <c r="G47" s="74"/>
      <c r="H47" s="75"/>
      <c r="I47" s="42"/>
      <c r="J47" s="89"/>
      <c r="K47" s="116"/>
      <c r="L47" s="116"/>
      <c r="M47" s="117"/>
      <c r="N47" s="47"/>
      <c r="O47" s="48"/>
      <c r="P47" s="49">
        <v>30</v>
      </c>
      <c r="Q47" s="50"/>
      <c r="R47" s="50">
        <v>2</v>
      </c>
      <c r="S47" s="91"/>
      <c r="T47" s="92"/>
      <c r="U47" s="91"/>
      <c r="V47" s="93"/>
      <c r="W47" s="54"/>
      <c r="X47" s="55"/>
      <c r="Y47" s="54"/>
      <c r="Z47" s="54"/>
      <c r="AA47" s="56"/>
      <c r="AB47" s="57"/>
      <c r="AC47" s="58"/>
      <c r="AD47" s="58"/>
      <c r="AE47" s="59">
        <f t="shared" si="5"/>
        <v>30</v>
      </c>
      <c r="AF47" s="60">
        <v>50</v>
      </c>
      <c r="AG47" s="130">
        <f t="shared" si="6"/>
        <v>2</v>
      </c>
      <c r="AH47" s="1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s="11" customFormat="1" ht="15.75" customHeight="1" x14ac:dyDescent="0.25">
      <c r="A48" s="5">
        <v>33</v>
      </c>
      <c r="B48" s="36" t="s">
        <v>132</v>
      </c>
      <c r="C48" s="36" t="s">
        <v>141</v>
      </c>
      <c r="D48" s="79"/>
      <c r="E48" s="79">
        <v>3</v>
      </c>
      <c r="F48" s="79"/>
      <c r="G48" s="74"/>
      <c r="H48" s="75"/>
      <c r="I48" s="42"/>
      <c r="J48" s="89"/>
      <c r="K48" s="116"/>
      <c r="L48" s="116"/>
      <c r="M48" s="117"/>
      <c r="N48" s="47"/>
      <c r="O48" s="48"/>
      <c r="P48" s="49">
        <v>30</v>
      </c>
      <c r="Q48" s="50"/>
      <c r="R48" s="50">
        <v>2</v>
      </c>
      <c r="S48" s="91"/>
      <c r="T48" s="92"/>
      <c r="U48" s="91"/>
      <c r="V48" s="93"/>
      <c r="W48" s="54"/>
      <c r="X48" s="55"/>
      <c r="Y48" s="54"/>
      <c r="Z48" s="54"/>
      <c r="AA48" s="56"/>
      <c r="AB48" s="57"/>
      <c r="AC48" s="58"/>
      <c r="AD48" s="58"/>
      <c r="AE48" s="59">
        <f t="shared" si="5"/>
        <v>30</v>
      </c>
      <c r="AF48" s="60">
        <v>50</v>
      </c>
      <c r="AG48" s="130">
        <f t="shared" si="6"/>
        <v>2</v>
      </c>
      <c r="AH48" s="1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s="11" customFormat="1" ht="15.75" customHeight="1" x14ac:dyDescent="0.25">
      <c r="A49" s="5">
        <v>34</v>
      </c>
      <c r="B49" s="36" t="s">
        <v>133</v>
      </c>
      <c r="C49" s="36" t="s">
        <v>143</v>
      </c>
      <c r="D49" s="79"/>
      <c r="E49" s="79">
        <v>4</v>
      </c>
      <c r="F49" s="79"/>
      <c r="G49" s="74"/>
      <c r="H49" s="75"/>
      <c r="I49" s="42"/>
      <c r="J49" s="89"/>
      <c r="K49" s="116"/>
      <c r="L49" s="116"/>
      <c r="M49" s="117"/>
      <c r="N49" s="47"/>
      <c r="O49" s="48"/>
      <c r="P49" s="49"/>
      <c r="Q49" s="50"/>
      <c r="R49" s="50"/>
      <c r="S49" s="91"/>
      <c r="T49" s="92">
        <v>30</v>
      </c>
      <c r="U49" s="91"/>
      <c r="V49" s="93">
        <v>2</v>
      </c>
      <c r="W49" s="54"/>
      <c r="X49" s="55"/>
      <c r="Y49" s="54"/>
      <c r="Z49" s="54"/>
      <c r="AA49" s="56"/>
      <c r="AB49" s="57"/>
      <c r="AC49" s="58"/>
      <c r="AD49" s="58"/>
      <c r="AE49" s="59">
        <f t="shared" si="5"/>
        <v>30</v>
      </c>
      <c r="AF49" s="60">
        <v>50</v>
      </c>
      <c r="AG49" s="130">
        <f t="shared" si="6"/>
        <v>2</v>
      </c>
      <c r="AH49" s="1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s="11" customFormat="1" ht="15.75" customHeight="1" x14ac:dyDescent="0.25">
      <c r="A50" s="5">
        <v>35</v>
      </c>
      <c r="B50" s="36" t="s">
        <v>134</v>
      </c>
      <c r="C50" s="36" t="s">
        <v>144</v>
      </c>
      <c r="D50" s="79"/>
      <c r="E50" s="79">
        <v>4</v>
      </c>
      <c r="F50" s="79"/>
      <c r="G50" s="74"/>
      <c r="H50" s="75"/>
      <c r="I50" s="42"/>
      <c r="J50" s="89"/>
      <c r="K50" s="116"/>
      <c r="L50" s="116"/>
      <c r="M50" s="117"/>
      <c r="N50" s="47"/>
      <c r="O50" s="48"/>
      <c r="P50" s="49"/>
      <c r="Q50" s="50"/>
      <c r="R50" s="50"/>
      <c r="S50" s="91"/>
      <c r="T50" s="92">
        <v>30</v>
      </c>
      <c r="U50" s="91"/>
      <c r="V50" s="93">
        <v>2</v>
      </c>
      <c r="W50" s="54"/>
      <c r="X50" s="55"/>
      <c r="Y50" s="54"/>
      <c r="Z50" s="54"/>
      <c r="AA50" s="56"/>
      <c r="AB50" s="57"/>
      <c r="AC50" s="58"/>
      <c r="AD50" s="58"/>
      <c r="AE50" s="59">
        <f t="shared" si="5"/>
        <v>30</v>
      </c>
      <c r="AF50" s="60">
        <v>50</v>
      </c>
      <c r="AG50" s="130">
        <f t="shared" si="6"/>
        <v>2</v>
      </c>
      <c r="AH50" s="1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s="11" customFormat="1" ht="15.75" customHeight="1" x14ac:dyDescent="0.25">
      <c r="A51" s="5">
        <v>36</v>
      </c>
      <c r="B51" s="36" t="s">
        <v>135</v>
      </c>
      <c r="C51" s="36" t="s">
        <v>145</v>
      </c>
      <c r="D51" s="79"/>
      <c r="E51" s="79">
        <v>4</v>
      </c>
      <c r="F51" s="79"/>
      <c r="G51" s="74"/>
      <c r="H51" s="75"/>
      <c r="I51" s="42"/>
      <c r="J51" s="89"/>
      <c r="K51" s="116"/>
      <c r="L51" s="116"/>
      <c r="M51" s="117"/>
      <c r="N51" s="47"/>
      <c r="O51" s="48"/>
      <c r="P51" s="49"/>
      <c r="Q51" s="50"/>
      <c r="R51" s="50"/>
      <c r="S51" s="91"/>
      <c r="T51" s="92">
        <v>30</v>
      </c>
      <c r="U51" s="91"/>
      <c r="V51" s="93">
        <v>2</v>
      </c>
      <c r="W51" s="54"/>
      <c r="X51" s="55"/>
      <c r="Y51" s="54"/>
      <c r="Z51" s="54"/>
      <c r="AA51" s="56"/>
      <c r="AB51" s="57"/>
      <c r="AC51" s="58"/>
      <c r="AD51" s="58"/>
      <c r="AE51" s="59">
        <f t="shared" si="5"/>
        <v>30</v>
      </c>
      <c r="AF51" s="60">
        <v>50</v>
      </c>
      <c r="AG51" s="130">
        <f t="shared" si="6"/>
        <v>2</v>
      </c>
      <c r="AH51" s="1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s="11" customFormat="1" ht="15.75" customHeight="1" x14ac:dyDescent="0.25">
      <c r="A52" s="5">
        <v>37</v>
      </c>
      <c r="B52" s="36" t="s">
        <v>136</v>
      </c>
      <c r="C52" s="36" t="s">
        <v>146</v>
      </c>
      <c r="D52" s="79"/>
      <c r="E52" s="79">
        <v>5</v>
      </c>
      <c r="F52" s="79"/>
      <c r="G52" s="74"/>
      <c r="H52" s="75"/>
      <c r="I52" s="42"/>
      <c r="J52" s="89"/>
      <c r="K52" s="116"/>
      <c r="L52" s="116"/>
      <c r="M52" s="117"/>
      <c r="N52" s="47"/>
      <c r="O52" s="48"/>
      <c r="P52" s="49"/>
      <c r="Q52" s="50"/>
      <c r="R52" s="50"/>
      <c r="S52" s="91"/>
      <c r="T52" s="92"/>
      <c r="U52" s="91"/>
      <c r="V52" s="93"/>
      <c r="W52" s="54"/>
      <c r="X52" s="55">
        <v>30</v>
      </c>
      <c r="Y52" s="54"/>
      <c r="Z52" s="54">
        <v>2</v>
      </c>
      <c r="AA52" s="56"/>
      <c r="AB52" s="57"/>
      <c r="AC52" s="58"/>
      <c r="AD52" s="58"/>
      <c r="AE52" s="59">
        <f t="shared" si="5"/>
        <v>30</v>
      </c>
      <c r="AF52" s="60">
        <v>50</v>
      </c>
      <c r="AG52" s="130">
        <f t="shared" si="6"/>
        <v>2</v>
      </c>
      <c r="AH52" s="16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s="11" customFormat="1" ht="15.75" customHeight="1" x14ac:dyDescent="0.25">
      <c r="A53" s="5">
        <v>38</v>
      </c>
      <c r="B53" s="36" t="s">
        <v>137</v>
      </c>
      <c r="C53" s="36" t="s">
        <v>207</v>
      </c>
      <c r="D53" s="79"/>
      <c r="E53" s="79">
        <v>5</v>
      </c>
      <c r="F53" s="79"/>
      <c r="G53" s="74"/>
      <c r="H53" s="75"/>
      <c r="I53" s="42"/>
      <c r="J53" s="89"/>
      <c r="K53" s="116"/>
      <c r="L53" s="116"/>
      <c r="M53" s="117"/>
      <c r="N53" s="47"/>
      <c r="O53" s="48"/>
      <c r="P53" s="49"/>
      <c r="Q53" s="50"/>
      <c r="R53" s="50"/>
      <c r="S53" s="91"/>
      <c r="T53" s="92"/>
      <c r="U53" s="91"/>
      <c r="V53" s="93"/>
      <c r="W53" s="54"/>
      <c r="X53" s="55">
        <v>30</v>
      </c>
      <c r="Y53" s="54"/>
      <c r="Z53" s="54">
        <v>2</v>
      </c>
      <c r="AA53" s="56"/>
      <c r="AB53" s="57"/>
      <c r="AC53" s="58"/>
      <c r="AD53" s="58"/>
      <c r="AE53" s="59">
        <f t="shared" si="5"/>
        <v>30</v>
      </c>
      <c r="AF53" s="60">
        <v>50</v>
      </c>
      <c r="AG53" s="130">
        <f t="shared" si="6"/>
        <v>2</v>
      </c>
      <c r="AH53" s="16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s="11" customFormat="1" ht="15.75" customHeight="1" x14ac:dyDescent="0.25">
      <c r="A54" s="5">
        <v>39</v>
      </c>
      <c r="B54" s="36" t="s">
        <v>138</v>
      </c>
      <c r="C54" s="36" t="s">
        <v>206</v>
      </c>
      <c r="D54" s="79"/>
      <c r="E54" s="79">
        <v>5</v>
      </c>
      <c r="F54" s="79"/>
      <c r="G54" s="74"/>
      <c r="H54" s="75"/>
      <c r="I54" s="42"/>
      <c r="J54" s="89"/>
      <c r="K54" s="116"/>
      <c r="L54" s="116"/>
      <c r="M54" s="117"/>
      <c r="N54" s="47"/>
      <c r="O54" s="48"/>
      <c r="P54" s="49"/>
      <c r="Q54" s="50"/>
      <c r="R54" s="50"/>
      <c r="S54" s="91"/>
      <c r="T54" s="92"/>
      <c r="U54" s="91"/>
      <c r="V54" s="93"/>
      <c r="W54" s="54"/>
      <c r="X54" s="55">
        <v>30</v>
      </c>
      <c r="Y54" s="54"/>
      <c r="Z54" s="54">
        <v>2</v>
      </c>
      <c r="AA54" s="56"/>
      <c r="AB54" s="57"/>
      <c r="AC54" s="58"/>
      <c r="AD54" s="58"/>
      <c r="AE54" s="59">
        <f t="shared" si="5"/>
        <v>30</v>
      </c>
      <c r="AF54" s="60">
        <v>50</v>
      </c>
      <c r="AG54" s="130">
        <f t="shared" si="6"/>
        <v>2</v>
      </c>
      <c r="AH54" s="16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s="11" customFormat="1" ht="15.75" customHeight="1" x14ac:dyDescent="0.25">
      <c r="A55" s="5">
        <v>40</v>
      </c>
      <c r="B55" s="36" t="s">
        <v>94</v>
      </c>
      <c r="C55" s="36" t="s">
        <v>115</v>
      </c>
      <c r="D55" s="79"/>
      <c r="E55" s="79">
        <v>6</v>
      </c>
      <c r="F55" s="79"/>
      <c r="G55" s="74"/>
      <c r="H55" s="75"/>
      <c r="I55" s="42"/>
      <c r="J55" s="89"/>
      <c r="K55" s="116"/>
      <c r="L55" s="116"/>
      <c r="M55" s="117"/>
      <c r="N55" s="47"/>
      <c r="O55" s="48"/>
      <c r="P55" s="49"/>
      <c r="Q55" s="50"/>
      <c r="R55" s="50"/>
      <c r="S55" s="91"/>
      <c r="T55" s="92"/>
      <c r="U55" s="91"/>
      <c r="V55" s="93"/>
      <c r="W55" s="54"/>
      <c r="X55" s="55"/>
      <c r="Y55" s="54"/>
      <c r="Z55" s="54"/>
      <c r="AA55" s="56"/>
      <c r="AB55" s="57">
        <v>30</v>
      </c>
      <c r="AC55" s="58"/>
      <c r="AD55" s="58">
        <v>2</v>
      </c>
      <c r="AE55" s="59">
        <f t="shared" si="5"/>
        <v>30</v>
      </c>
      <c r="AF55" s="60">
        <v>50</v>
      </c>
      <c r="AG55" s="130">
        <f t="shared" si="6"/>
        <v>2</v>
      </c>
      <c r="AH55" s="16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s="11" customFormat="1" ht="15.75" customHeight="1" x14ac:dyDescent="0.25">
      <c r="A56" s="305" t="s">
        <v>220</v>
      </c>
      <c r="B56" s="305"/>
      <c r="C56" s="305"/>
      <c r="D56" s="305"/>
      <c r="E56" s="305"/>
      <c r="F56" s="305"/>
      <c r="G56" s="305"/>
      <c r="H56" s="306"/>
      <c r="I56" s="305"/>
      <c r="J56" s="305"/>
      <c r="K56" s="305"/>
      <c r="L56" s="306"/>
      <c r="M56" s="305"/>
      <c r="N56" s="305"/>
      <c r="O56" s="305"/>
      <c r="P56" s="306"/>
      <c r="Q56" s="305"/>
      <c r="R56" s="305"/>
      <c r="S56" s="305"/>
      <c r="T56" s="306"/>
      <c r="U56" s="305"/>
      <c r="V56" s="305"/>
      <c r="W56" s="305"/>
      <c r="X56" s="306"/>
      <c r="Y56" s="305"/>
      <c r="Z56" s="305"/>
      <c r="AA56" s="305"/>
      <c r="AB56" s="306"/>
      <c r="AC56" s="305"/>
      <c r="AD56" s="305"/>
      <c r="AE56" s="305"/>
      <c r="AF56" s="305"/>
      <c r="AG56" s="305"/>
      <c r="AH56" s="16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s="11" customFormat="1" ht="15.75" customHeight="1" x14ac:dyDescent="0.25">
      <c r="A57" s="5">
        <v>41</v>
      </c>
      <c r="B57" s="146" t="s">
        <v>78</v>
      </c>
      <c r="C57" s="36" t="s">
        <v>147</v>
      </c>
      <c r="D57" s="79"/>
      <c r="E57" s="79">
        <v>1</v>
      </c>
      <c r="F57" s="79"/>
      <c r="G57" s="74"/>
      <c r="H57" s="75">
        <v>30</v>
      </c>
      <c r="I57" s="42"/>
      <c r="J57" s="63">
        <v>2</v>
      </c>
      <c r="K57" s="47"/>
      <c r="L57" s="90"/>
      <c r="M57" s="47"/>
      <c r="N57" s="47"/>
      <c r="O57" s="48"/>
      <c r="P57" s="49"/>
      <c r="Q57" s="50"/>
      <c r="R57" s="50"/>
      <c r="S57" s="91"/>
      <c r="T57" s="92"/>
      <c r="U57" s="91"/>
      <c r="V57" s="93"/>
      <c r="W57" s="54"/>
      <c r="X57" s="55"/>
      <c r="Y57" s="54"/>
      <c r="Z57" s="54"/>
      <c r="AA57" s="56"/>
      <c r="AB57" s="57"/>
      <c r="AC57" s="58"/>
      <c r="AD57" s="58"/>
      <c r="AE57" s="59">
        <f t="shared" si="5"/>
        <v>30</v>
      </c>
      <c r="AF57" s="60">
        <v>50</v>
      </c>
      <c r="AG57" s="130">
        <f t="shared" ref="AG57:AG73" si="7">SUM(J57,N57,R57,V57,Z57,AD57)</f>
        <v>2</v>
      </c>
      <c r="AH57" s="16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s="11" customFormat="1" ht="15.75" customHeight="1" x14ac:dyDescent="0.25">
      <c r="A58" s="5">
        <v>42</v>
      </c>
      <c r="B58" s="146" t="s">
        <v>208</v>
      </c>
      <c r="C58" s="36" t="s">
        <v>209</v>
      </c>
      <c r="D58" s="79"/>
      <c r="E58" s="79">
        <v>3</v>
      </c>
      <c r="F58" s="79"/>
      <c r="G58" s="74"/>
      <c r="H58" s="75"/>
      <c r="I58" s="42"/>
      <c r="J58" s="89"/>
      <c r="K58" s="116"/>
      <c r="L58" s="116"/>
      <c r="M58" s="117"/>
      <c r="N58" s="118"/>
      <c r="O58" s="48"/>
      <c r="P58" s="49">
        <v>30</v>
      </c>
      <c r="Q58" s="50"/>
      <c r="R58" s="50">
        <v>2</v>
      </c>
      <c r="S58" s="91"/>
      <c r="T58" s="92"/>
      <c r="U58" s="91"/>
      <c r="V58" s="93"/>
      <c r="W58" s="54"/>
      <c r="X58" s="55"/>
      <c r="Y58" s="54"/>
      <c r="Z58" s="54"/>
      <c r="AA58" s="56"/>
      <c r="AB58" s="57"/>
      <c r="AC58" s="58"/>
      <c r="AD58" s="58"/>
      <c r="AE58" s="59">
        <f t="shared" si="5"/>
        <v>30</v>
      </c>
      <c r="AF58" s="60">
        <v>50</v>
      </c>
      <c r="AG58" s="130">
        <f t="shared" si="7"/>
        <v>2</v>
      </c>
      <c r="AH58" s="16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s="11" customFormat="1" ht="15.75" customHeight="1" x14ac:dyDescent="0.25">
      <c r="A59" s="5">
        <v>43</v>
      </c>
      <c r="B59" s="146" t="s">
        <v>79</v>
      </c>
      <c r="C59" s="147" t="s">
        <v>148</v>
      </c>
      <c r="D59" s="79"/>
      <c r="E59" s="79">
        <v>2</v>
      </c>
      <c r="F59" s="79"/>
      <c r="G59" s="74"/>
      <c r="H59" s="75"/>
      <c r="I59" s="42"/>
      <c r="J59" s="89"/>
      <c r="K59" s="116"/>
      <c r="L59" s="116">
        <v>30</v>
      </c>
      <c r="M59" s="117"/>
      <c r="N59" s="47">
        <v>2</v>
      </c>
      <c r="O59" s="48"/>
      <c r="P59" s="49"/>
      <c r="Q59" s="50"/>
      <c r="R59" s="50"/>
      <c r="S59" s="91"/>
      <c r="T59" s="92"/>
      <c r="U59" s="91"/>
      <c r="V59" s="93"/>
      <c r="W59" s="54"/>
      <c r="X59" s="55"/>
      <c r="Y59" s="54"/>
      <c r="Z59" s="54"/>
      <c r="AA59" s="56"/>
      <c r="AB59" s="57"/>
      <c r="AC59" s="58"/>
      <c r="AD59" s="58"/>
      <c r="AE59" s="59">
        <f t="shared" si="5"/>
        <v>30</v>
      </c>
      <c r="AF59" s="60">
        <v>50</v>
      </c>
      <c r="AG59" s="130">
        <f t="shared" si="7"/>
        <v>2</v>
      </c>
      <c r="AH59" s="1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s="11" customFormat="1" ht="15.75" customHeight="1" x14ac:dyDescent="0.25">
      <c r="A60" s="5">
        <v>44</v>
      </c>
      <c r="B60" s="146" t="s">
        <v>80</v>
      </c>
      <c r="C60" s="36" t="s">
        <v>149</v>
      </c>
      <c r="D60" s="79"/>
      <c r="E60" s="79">
        <v>6</v>
      </c>
      <c r="F60" s="79"/>
      <c r="G60" s="74"/>
      <c r="H60" s="75"/>
      <c r="I60" s="42"/>
      <c r="J60" s="89"/>
      <c r="K60" s="116"/>
      <c r="L60" s="116"/>
      <c r="M60" s="117"/>
      <c r="N60" s="47"/>
      <c r="O60" s="48"/>
      <c r="P60" s="49"/>
      <c r="Q60" s="50"/>
      <c r="R60" s="50"/>
      <c r="S60" s="91"/>
      <c r="T60" s="92"/>
      <c r="U60" s="91"/>
      <c r="V60" s="93"/>
      <c r="W60" s="54"/>
      <c r="X60" s="55"/>
      <c r="Y60" s="54"/>
      <c r="Z60" s="54"/>
      <c r="AA60" s="56"/>
      <c r="AB60" s="57">
        <v>30</v>
      </c>
      <c r="AC60" s="58"/>
      <c r="AD60" s="58">
        <v>2</v>
      </c>
      <c r="AE60" s="59">
        <f t="shared" si="5"/>
        <v>30</v>
      </c>
      <c r="AF60" s="60">
        <v>50</v>
      </c>
      <c r="AG60" s="130">
        <f t="shared" si="7"/>
        <v>2</v>
      </c>
      <c r="AH60" s="1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s="14" customFormat="1" ht="15.75" customHeight="1" x14ac:dyDescent="0.25">
      <c r="A61" s="79">
        <v>45</v>
      </c>
      <c r="B61" s="148" t="s">
        <v>204</v>
      </c>
      <c r="C61" s="36" t="s">
        <v>205</v>
      </c>
      <c r="D61" s="79"/>
      <c r="E61" s="79">
        <v>1.2</v>
      </c>
      <c r="F61" s="79"/>
      <c r="G61" s="40"/>
      <c r="H61" s="41">
        <v>30</v>
      </c>
      <c r="I61" s="62"/>
      <c r="J61" s="63">
        <v>2</v>
      </c>
      <c r="K61" s="131"/>
      <c r="L61" s="149">
        <v>30</v>
      </c>
      <c r="M61" s="150"/>
      <c r="N61" s="134">
        <v>2</v>
      </c>
      <c r="O61" s="135"/>
      <c r="P61" s="136"/>
      <c r="Q61" s="137"/>
      <c r="R61" s="137"/>
      <c r="S61" s="151"/>
      <c r="T61" s="152"/>
      <c r="U61" s="151"/>
      <c r="V61" s="153"/>
      <c r="W61" s="154"/>
      <c r="X61" s="155"/>
      <c r="Y61" s="154"/>
      <c r="Z61" s="154"/>
      <c r="AA61" s="141"/>
      <c r="AB61" s="142"/>
      <c r="AC61" s="143"/>
      <c r="AD61" s="143"/>
      <c r="AE61" s="59">
        <f t="shared" si="5"/>
        <v>60</v>
      </c>
      <c r="AF61" s="65">
        <v>50</v>
      </c>
      <c r="AG61" s="130">
        <f t="shared" si="7"/>
        <v>4</v>
      </c>
      <c r="AH61" s="1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1:46" s="8" customFormat="1" ht="15.75" customHeight="1" x14ac:dyDescent="0.25">
      <c r="A62" s="79">
        <v>46</v>
      </c>
      <c r="B62" s="156" t="s">
        <v>150</v>
      </c>
      <c r="C62" s="64" t="s">
        <v>151</v>
      </c>
      <c r="D62" s="79">
        <v>1</v>
      </c>
      <c r="E62" s="79"/>
      <c r="F62" s="79"/>
      <c r="G62" s="157">
        <v>30</v>
      </c>
      <c r="H62" s="158"/>
      <c r="I62" s="62"/>
      <c r="J62" s="63">
        <v>2</v>
      </c>
      <c r="K62" s="131"/>
      <c r="L62" s="132"/>
      <c r="M62" s="133"/>
      <c r="N62" s="134"/>
      <c r="O62" s="135"/>
      <c r="P62" s="136"/>
      <c r="Q62" s="137"/>
      <c r="R62" s="137"/>
      <c r="S62" s="138"/>
      <c r="T62" s="139"/>
      <c r="U62" s="138"/>
      <c r="V62" s="140"/>
      <c r="W62" s="154"/>
      <c r="X62" s="155"/>
      <c r="Y62" s="154"/>
      <c r="Z62" s="154"/>
      <c r="AA62" s="141"/>
      <c r="AB62" s="142"/>
      <c r="AC62" s="143"/>
      <c r="AD62" s="143"/>
      <c r="AE62" s="59">
        <f t="shared" si="5"/>
        <v>30</v>
      </c>
      <c r="AF62" s="65">
        <v>50</v>
      </c>
      <c r="AG62" s="130">
        <f t="shared" si="7"/>
        <v>2</v>
      </c>
      <c r="AH62" s="18"/>
    </row>
    <row r="63" spans="1:46" s="8" customFormat="1" ht="15.75" customHeight="1" x14ac:dyDescent="0.25">
      <c r="A63" s="79">
        <v>47</v>
      </c>
      <c r="B63" s="36" t="s">
        <v>28</v>
      </c>
      <c r="C63" s="64" t="s">
        <v>152</v>
      </c>
      <c r="D63" s="79">
        <v>2</v>
      </c>
      <c r="E63" s="79"/>
      <c r="F63" s="79"/>
      <c r="G63" s="157"/>
      <c r="H63" s="158"/>
      <c r="I63" s="62"/>
      <c r="J63" s="63"/>
      <c r="K63" s="131">
        <v>30</v>
      </c>
      <c r="L63" s="132"/>
      <c r="M63" s="133"/>
      <c r="N63" s="134">
        <v>2</v>
      </c>
      <c r="O63" s="135"/>
      <c r="P63" s="136"/>
      <c r="Q63" s="137"/>
      <c r="R63" s="137"/>
      <c r="S63" s="138"/>
      <c r="T63" s="139"/>
      <c r="U63" s="138"/>
      <c r="V63" s="140"/>
      <c r="W63" s="154"/>
      <c r="X63" s="155"/>
      <c r="Y63" s="154"/>
      <c r="Z63" s="154"/>
      <c r="AA63" s="141"/>
      <c r="AB63" s="142"/>
      <c r="AC63" s="143"/>
      <c r="AD63" s="143"/>
      <c r="AE63" s="59">
        <f t="shared" si="5"/>
        <v>30</v>
      </c>
      <c r="AF63" s="65">
        <v>50</v>
      </c>
      <c r="AG63" s="130">
        <f t="shared" si="7"/>
        <v>2</v>
      </c>
      <c r="AH63" s="18"/>
    </row>
    <row r="64" spans="1:46" s="8" customFormat="1" ht="15.75" customHeight="1" x14ac:dyDescent="0.25">
      <c r="A64" s="79">
        <v>48</v>
      </c>
      <c r="B64" s="36" t="s">
        <v>83</v>
      </c>
      <c r="C64" s="159" t="s">
        <v>153</v>
      </c>
      <c r="D64" s="79">
        <v>1</v>
      </c>
      <c r="E64" s="79"/>
      <c r="F64" s="79"/>
      <c r="G64" s="157">
        <v>30</v>
      </c>
      <c r="H64" s="158"/>
      <c r="I64" s="62"/>
      <c r="J64" s="63">
        <v>2</v>
      </c>
      <c r="K64" s="131"/>
      <c r="L64" s="132"/>
      <c r="M64" s="133"/>
      <c r="N64" s="134"/>
      <c r="O64" s="135"/>
      <c r="P64" s="136"/>
      <c r="Q64" s="137"/>
      <c r="R64" s="137"/>
      <c r="S64" s="138"/>
      <c r="T64" s="139"/>
      <c r="U64" s="138"/>
      <c r="V64" s="140"/>
      <c r="W64" s="154"/>
      <c r="X64" s="155"/>
      <c r="Y64" s="154"/>
      <c r="Z64" s="154"/>
      <c r="AA64" s="141"/>
      <c r="AB64" s="142"/>
      <c r="AC64" s="143"/>
      <c r="AD64" s="143"/>
      <c r="AE64" s="59">
        <f t="shared" si="5"/>
        <v>30</v>
      </c>
      <c r="AF64" s="65">
        <v>50</v>
      </c>
      <c r="AG64" s="130">
        <f t="shared" si="7"/>
        <v>2</v>
      </c>
      <c r="AH64" s="18"/>
    </row>
    <row r="65" spans="1:34" s="8" customFormat="1" ht="15.75" customHeight="1" x14ac:dyDescent="0.25">
      <c r="A65" s="79">
        <v>49</v>
      </c>
      <c r="B65" s="36" t="s">
        <v>82</v>
      </c>
      <c r="C65" s="159" t="s">
        <v>154</v>
      </c>
      <c r="D65" s="79">
        <v>2</v>
      </c>
      <c r="E65" s="79"/>
      <c r="F65" s="79"/>
      <c r="G65" s="160"/>
      <c r="H65" s="161"/>
      <c r="I65" s="62"/>
      <c r="J65" s="63"/>
      <c r="K65" s="131">
        <v>30</v>
      </c>
      <c r="L65" s="132"/>
      <c r="M65" s="133"/>
      <c r="N65" s="134">
        <v>2</v>
      </c>
      <c r="O65" s="135"/>
      <c r="P65" s="136"/>
      <c r="Q65" s="137"/>
      <c r="R65" s="137"/>
      <c r="S65" s="138"/>
      <c r="T65" s="139"/>
      <c r="U65" s="138"/>
      <c r="V65" s="140"/>
      <c r="W65" s="154"/>
      <c r="X65" s="155"/>
      <c r="Y65" s="154"/>
      <c r="Z65" s="154"/>
      <c r="AA65" s="141"/>
      <c r="AB65" s="142"/>
      <c r="AC65" s="143"/>
      <c r="AD65" s="143"/>
      <c r="AE65" s="59">
        <f t="shared" si="5"/>
        <v>30</v>
      </c>
      <c r="AF65" s="65">
        <v>50</v>
      </c>
      <c r="AG65" s="130">
        <f t="shared" si="7"/>
        <v>2</v>
      </c>
      <c r="AH65" s="18"/>
    </row>
    <row r="66" spans="1:34" s="8" customFormat="1" ht="15.75" customHeight="1" x14ac:dyDescent="0.25">
      <c r="A66" s="79">
        <v>50</v>
      </c>
      <c r="B66" s="36" t="s">
        <v>81</v>
      </c>
      <c r="C66" s="159" t="s">
        <v>155</v>
      </c>
      <c r="D66" s="79">
        <v>3</v>
      </c>
      <c r="E66" s="79"/>
      <c r="F66" s="79"/>
      <c r="G66" s="160"/>
      <c r="H66" s="161"/>
      <c r="I66" s="62"/>
      <c r="J66" s="63"/>
      <c r="K66" s="131"/>
      <c r="L66" s="132"/>
      <c r="M66" s="133"/>
      <c r="N66" s="134"/>
      <c r="O66" s="135">
        <v>30</v>
      </c>
      <c r="P66" s="136"/>
      <c r="Q66" s="137"/>
      <c r="R66" s="137">
        <v>2</v>
      </c>
      <c r="S66" s="138"/>
      <c r="T66" s="139"/>
      <c r="U66" s="138"/>
      <c r="V66" s="140"/>
      <c r="W66" s="154"/>
      <c r="X66" s="155"/>
      <c r="Y66" s="154"/>
      <c r="Z66" s="154"/>
      <c r="AA66" s="141"/>
      <c r="AB66" s="142"/>
      <c r="AC66" s="143"/>
      <c r="AD66" s="143"/>
      <c r="AE66" s="59">
        <f t="shared" si="5"/>
        <v>30</v>
      </c>
      <c r="AF66" s="65">
        <v>50</v>
      </c>
      <c r="AG66" s="130">
        <f t="shared" si="7"/>
        <v>2</v>
      </c>
      <c r="AH66" s="18"/>
    </row>
    <row r="67" spans="1:34" s="8" customFormat="1" ht="15.75" customHeight="1" x14ac:dyDescent="0.25">
      <c r="A67" s="79">
        <v>51</v>
      </c>
      <c r="B67" s="156" t="s">
        <v>85</v>
      </c>
      <c r="C67" s="162" t="s">
        <v>157</v>
      </c>
      <c r="D67" s="79"/>
      <c r="E67" s="79">
        <v>2.2999999999999998</v>
      </c>
      <c r="F67" s="79"/>
      <c r="G67" s="40"/>
      <c r="H67" s="66"/>
      <c r="I67" s="62"/>
      <c r="J67" s="63"/>
      <c r="K67" s="131"/>
      <c r="L67" s="132">
        <v>30</v>
      </c>
      <c r="M67" s="133"/>
      <c r="N67" s="134">
        <v>2</v>
      </c>
      <c r="O67" s="135"/>
      <c r="P67" s="136">
        <v>30</v>
      </c>
      <c r="Q67" s="137"/>
      <c r="R67" s="137">
        <v>2</v>
      </c>
      <c r="S67" s="138"/>
      <c r="T67" s="139"/>
      <c r="U67" s="138"/>
      <c r="V67" s="140"/>
      <c r="W67" s="154"/>
      <c r="X67" s="155"/>
      <c r="Y67" s="154"/>
      <c r="Z67" s="154"/>
      <c r="AA67" s="141"/>
      <c r="AB67" s="142"/>
      <c r="AC67" s="143"/>
      <c r="AD67" s="143"/>
      <c r="AE67" s="59">
        <f t="shared" si="5"/>
        <v>60</v>
      </c>
      <c r="AF67" s="65">
        <v>100</v>
      </c>
      <c r="AG67" s="130">
        <f t="shared" si="7"/>
        <v>4</v>
      </c>
      <c r="AH67" s="18"/>
    </row>
    <row r="68" spans="1:34" s="8" customFormat="1" ht="15.75" customHeight="1" x14ac:dyDescent="0.25">
      <c r="A68" s="79">
        <v>52</v>
      </c>
      <c r="B68" s="156" t="s">
        <v>84</v>
      </c>
      <c r="C68" s="159" t="s">
        <v>156</v>
      </c>
      <c r="D68" s="79"/>
      <c r="E68" s="79">
        <v>4</v>
      </c>
      <c r="F68" s="79"/>
      <c r="G68" s="40"/>
      <c r="H68" s="66"/>
      <c r="I68" s="62"/>
      <c r="J68" s="63"/>
      <c r="K68" s="131"/>
      <c r="L68" s="132"/>
      <c r="M68" s="133"/>
      <c r="N68" s="134"/>
      <c r="O68" s="135"/>
      <c r="P68" s="136"/>
      <c r="Q68" s="137"/>
      <c r="R68" s="137"/>
      <c r="S68" s="138"/>
      <c r="T68" s="139">
        <v>30</v>
      </c>
      <c r="U68" s="138"/>
      <c r="V68" s="140">
        <v>2</v>
      </c>
      <c r="W68" s="154"/>
      <c r="X68" s="155"/>
      <c r="Y68" s="154"/>
      <c r="Z68" s="154"/>
      <c r="AA68" s="141"/>
      <c r="AB68" s="142"/>
      <c r="AC68" s="143"/>
      <c r="AD68" s="143"/>
      <c r="AE68" s="59">
        <f t="shared" si="5"/>
        <v>30</v>
      </c>
      <c r="AF68" s="65">
        <v>50</v>
      </c>
      <c r="AG68" s="130">
        <f t="shared" si="7"/>
        <v>2</v>
      </c>
      <c r="AH68" s="18"/>
    </row>
    <row r="69" spans="1:34" s="8" customFormat="1" ht="15.75" customHeight="1" x14ac:dyDescent="0.25">
      <c r="A69" s="79">
        <v>53</v>
      </c>
      <c r="B69" s="79" t="s">
        <v>54</v>
      </c>
      <c r="C69" s="162" t="s">
        <v>158</v>
      </c>
      <c r="D69" s="79">
        <v>2</v>
      </c>
      <c r="E69" s="79"/>
      <c r="F69" s="79"/>
      <c r="G69" s="40"/>
      <c r="H69" s="66"/>
      <c r="I69" s="62"/>
      <c r="J69" s="63"/>
      <c r="K69" s="131">
        <v>30</v>
      </c>
      <c r="L69" s="132"/>
      <c r="M69" s="133"/>
      <c r="N69" s="134">
        <v>2</v>
      </c>
      <c r="O69" s="135"/>
      <c r="P69" s="136"/>
      <c r="Q69" s="137"/>
      <c r="R69" s="137"/>
      <c r="S69" s="138"/>
      <c r="T69" s="139"/>
      <c r="U69" s="138"/>
      <c r="V69" s="140"/>
      <c r="W69" s="154"/>
      <c r="X69" s="155"/>
      <c r="Y69" s="154"/>
      <c r="Z69" s="154"/>
      <c r="AA69" s="141"/>
      <c r="AB69" s="142"/>
      <c r="AC69" s="143"/>
      <c r="AD69" s="143"/>
      <c r="AE69" s="59">
        <f t="shared" si="5"/>
        <v>30</v>
      </c>
      <c r="AF69" s="65">
        <v>50</v>
      </c>
      <c r="AG69" s="130">
        <f t="shared" si="7"/>
        <v>2</v>
      </c>
      <c r="AH69" s="18"/>
    </row>
    <row r="70" spans="1:34" s="8" customFormat="1" ht="15.75" customHeight="1" x14ac:dyDescent="0.25">
      <c r="A70" s="79">
        <v>54</v>
      </c>
      <c r="B70" s="79" t="s">
        <v>55</v>
      </c>
      <c r="C70" s="162" t="s">
        <v>159</v>
      </c>
      <c r="D70" s="79">
        <v>6</v>
      </c>
      <c r="E70" s="79"/>
      <c r="F70" s="79"/>
      <c r="G70" s="40"/>
      <c r="H70" s="66"/>
      <c r="I70" s="62"/>
      <c r="J70" s="63"/>
      <c r="K70" s="131"/>
      <c r="L70" s="132"/>
      <c r="M70" s="133"/>
      <c r="N70" s="134"/>
      <c r="O70" s="135"/>
      <c r="P70" s="136"/>
      <c r="Q70" s="137"/>
      <c r="R70" s="137"/>
      <c r="S70" s="138"/>
      <c r="T70" s="139"/>
      <c r="U70" s="138"/>
      <c r="V70" s="140"/>
      <c r="W70" s="154"/>
      <c r="X70" s="155"/>
      <c r="Y70" s="154"/>
      <c r="Z70" s="154"/>
      <c r="AA70" s="141">
        <v>30</v>
      </c>
      <c r="AB70" s="142"/>
      <c r="AC70" s="143"/>
      <c r="AD70" s="143">
        <v>2</v>
      </c>
      <c r="AE70" s="59">
        <f t="shared" si="5"/>
        <v>30</v>
      </c>
      <c r="AF70" s="65">
        <v>50</v>
      </c>
      <c r="AG70" s="130">
        <f t="shared" si="7"/>
        <v>2</v>
      </c>
      <c r="AH70" s="18"/>
    </row>
    <row r="71" spans="1:34" ht="15.75" customHeight="1" x14ac:dyDescent="0.25">
      <c r="A71" s="5">
        <v>55</v>
      </c>
      <c r="B71" s="163" t="s">
        <v>29</v>
      </c>
      <c r="C71" s="164" t="s">
        <v>160</v>
      </c>
      <c r="D71" s="79">
        <v>1</v>
      </c>
      <c r="E71" s="79"/>
      <c r="F71" s="79"/>
      <c r="G71" s="40">
        <v>30</v>
      </c>
      <c r="H71" s="66"/>
      <c r="I71" s="42"/>
      <c r="J71" s="43">
        <v>2</v>
      </c>
      <c r="K71" s="44"/>
      <c r="L71" s="45"/>
      <c r="M71" s="46"/>
      <c r="N71" s="47"/>
      <c r="O71" s="48"/>
      <c r="P71" s="49"/>
      <c r="Q71" s="50"/>
      <c r="R71" s="50"/>
      <c r="S71" s="51"/>
      <c r="T71" s="52"/>
      <c r="U71" s="51"/>
      <c r="V71" s="53"/>
      <c r="W71" s="54"/>
      <c r="X71" s="55"/>
      <c r="Y71" s="54"/>
      <c r="Z71" s="54"/>
      <c r="AA71" s="56"/>
      <c r="AB71" s="57"/>
      <c r="AC71" s="58"/>
      <c r="AD71" s="58"/>
      <c r="AE71" s="59">
        <f t="shared" si="5"/>
        <v>30</v>
      </c>
      <c r="AF71" s="144">
        <v>50</v>
      </c>
      <c r="AG71" s="130">
        <f t="shared" si="7"/>
        <v>2</v>
      </c>
    </row>
    <row r="72" spans="1:34" ht="15.75" customHeight="1" x14ac:dyDescent="0.25">
      <c r="A72" s="5">
        <v>56</v>
      </c>
      <c r="B72" s="36" t="s">
        <v>93</v>
      </c>
      <c r="C72" s="165" t="s">
        <v>161</v>
      </c>
      <c r="D72" s="79"/>
      <c r="E72" s="79">
        <v>6</v>
      </c>
      <c r="F72" s="79"/>
      <c r="G72" s="74"/>
      <c r="H72" s="75"/>
      <c r="I72" s="42"/>
      <c r="J72" s="63"/>
      <c r="K72" s="116"/>
      <c r="L72" s="116"/>
      <c r="M72" s="117"/>
      <c r="N72" s="47"/>
      <c r="O72" s="48"/>
      <c r="P72" s="49"/>
      <c r="Q72" s="50"/>
      <c r="R72" s="50"/>
      <c r="S72" s="91"/>
      <c r="T72" s="92"/>
      <c r="U72" s="91"/>
      <c r="V72" s="93"/>
      <c r="W72" s="54"/>
      <c r="X72" s="55"/>
      <c r="Y72" s="54"/>
      <c r="Z72" s="54"/>
      <c r="AA72" s="56"/>
      <c r="AB72" s="57">
        <v>30</v>
      </c>
      <c r="AC72" s="58"/>
      <c r="AD72" s="58">
        <v>2</v>
      </c>
      <c r="AE72" s="59">
        <f t="shared" si="5"/>
        <v>30</v>
      </c>
      <c r="AF72" s="60">
        <v>50</v>
      </c>
      <c r="AG72" s="130">
        <f t="shared" si="7"/>
        <v>2</v>
      </c>
    </row>
    <row r="73" spans="1:34" ht="15.75" customHeight="1" x14ac:dyDescent="0.25">
      <c r="A73" s="5">
        <v>57</v>
      </c>
      <c r="B73" s="36" t="s">
        <v>30</v>
      </c>
      <c r="C73" s="166" t="s">
        <v>162</v>
      </c>
      <c r="D73" s="79"/>
      <c r="E73" s="79">
        <v>1</v>
      </c>
      <c r="F73" s="79"/>
      <c r="G73" s="40"/>
      <c r="H73" s="41">
        <v>30</v>
      </c>
      <c r="I73" s="42"/>
      <c r="J73" s="43">
        <v>2</v>
      </c>
      <c r="K73" s="131"/>
      <c r="L73" s="132"/>
      <c r="M73" s="133"/>
      <c r="N73" s="134"/>
      <c r="O73" s="135"/>
      <c r="P73" s="136"/>
      <c r="Q73" s="137"/>
      <c r="R73" s="137"/>
      <c r="S73" s="51"/>
      <c r="T73" s="52"/>
      <c r="U73" s="51"/>
      <c r="V73" s="53"/>
      <c r="W73" s="54"/>
      <c r="X73" s="55"/>
      <c r="Y73" s="54"/>
      <c r="Z73" s="54"/>
      <c r="AA73" s="56"/>
      <c r="AB73" s="57"/>
      <c r="AC73" s="58"/>
      <c r="AD73" s="58"/>
      <c r="AE73" s="59">
        <f t="shared" si="5"/>
        <v>30</v>
      </c>
      <c r="AF73" s="65">
        <v>50</v>
      </c>
      <c r="AG73" s="130">
        <f t="shared" si="7"/>
        <v>2</v>
      </c>
    </row>
    <row r="74" spans="1:34" ht="15.75" customHeight="1" x14ac:dyDescent="0.25">
      <c r="A74" s="309" t="s">
        <v>27</v>
      </c>
      <c r="B74" s="309"/>
      <c r="C74" s="309"/>
      <c r="D74" s="79"/>
      <c r="E74" s="79"/>
      <c r="F74" s="79"/>
      <c r="G74" s="80">
        <f t="shared" ref="G74:AG74" si="8">SUM(G24:G73)</f>
        <v>90</v>
      </c>
      <c r="H74" s="80">
        <f t="shared" si="8"/>
        <v>240</v>
      </c>
      <c r="I74" s="81">
        <f t="shared" si="8"/>
        <v>0</v>
      </c>
      <c r="J74" s="82">
        <f t="shared" si="8"/>
        <v>22</v>
      </c>
      <c r="K74" s="83">
        <f t="shared" si="8"/>
        <v>90</v>
      </c>
      <c r="L74" s="83">
        <f t="shared" si="8"/>
        <v>300</v>
      </c>
      <c r="M74" s="81">
        <f t="shared" si="8"/>
        <v>0</v>
      </c>
      <c r="N74" s="82">
        <f t="shared" si="8"/>
        <v>26</v>
      </c>
      <c r="O74" s="83">
        <f t="shared" si="8"/>
        <v>30</v>
      </c>
      <c r="P74" s="83">
        <f t="shared" si="8"/>
        <v>270</v>
      </c>
      <c r="Q74" s="80">
        <f t="shared" si="8"/>
        <v>0</v>
      </c>
      <c r="R74" s="80">
        <f t="shared" si="8"/>
        <v>20</v>
      </c>
      <c r="S74" s="80">
        <f t="shared" si="8"/>
        <v>0</v>
      </c>
      <c r="T74" s="80">
        <f t="shared" si="8"/>
        <v>240</v>
      </c>
      <c r="U74" s="80">
        <f t="shared" si="8"/>
        <v>0</v>
      </c>
      <c r="V74" s="81">
        <f t="shared" si="8"/>
        <v>16</v>
      </c>
      <c r="W74" s="82">
        <f t="shared" si="8"/>
        <v>0</v>
      </c>
      <c r="X74" s="82">
        <f t="shared" si="8"/>
        <v>210</v>
      </c>
      <c r="Y74" s="82">
        <f t="shared" si="8"/>
        <v>0</v>
      </c>
      <c r="Z74" s="82">
        <f t="shared" si="8"/>
        <v>14</v>
      </c>
      <c r="AA74" s="83">
        <f t="shared" si="8"/>
        <v>30</v>
      </c>
      <c r="AB74" s="83">
        <f t="shared" si="8"/>
        <v>120</v>
      </c>
      <c r="AC74" s="80">
        <f t="shared" si="8"/>
        <v>0</v>
      </c>
      <c r="AD74" s="80">
        <f t="shared" si="8"/>
        <v>10</v>
      </c>
      <c r="AE74" s="81">
        <f>SUM(AE24:AE73)</f>
        <v>1620</v>
      </c>
      <c r="AF74" s="81">
        <f t="shared" si="8"/>
        <v>2650</v>
      </c>
      <c r="AG74" s="85">
        <f t="shared" si="8"/>
        <v>108</v>
      </c>
    </row>
    <row r="75" spans="1:34" ht="15.75" customHeight="1" x14ac:dyDescent="0.25">
      <c r="A75" s="312" t="s">
        <v>31</v>
      </c>
      <c r="B75" s="312"/>
      <c r="C75" s="312"/>
      <c r="D75" s="312"/>
      <c r="E75" s="312"/>
      <c r="F75" s="312"/>
      <c r="G75" s="312"/>
      <c r="H75" s="313"/>
      <c r="I75" s="312"/>
      <c r="J75" s="312"/>
      <c r="K75" s="312"/>
      <c r="L75" s="313"/>
      <c r="M75" s="312"/>
      <c r="N75" s="312"/>
      <c r="O75" s="312"/>
      <c r="P75" s="313"/>
      <c r="Q75" s="312"/>
      <c r="R75" s="312"/>
      <c r="S75" s="312"/>
      <c r="T75" s="313"/>
      <c r="U75" s="312"/>
      <c r="V75" s="312"/>
      <c r="W75" s="312"/>
      <c r="X75" s="313"/>
      <c r="Y75" s="312"/>
      <c r="Z75" s="312"/>
      <c r="AA75" s="312"/>
      <c r="AB75" s="313"/>
      <c r="AC75" s="312"/>
      <c r="AD75" s="312"/>
      <c r="AE75" s="312"/>
      <c r="AF75" s="312"/>
      <c r="AG75" s="312"/>
    </row>
    <row r="76" spans="1:34" ht="15.75" customHeight="1" x14ac:dyDescent="0.25">
      <c r="A76" s="310" t="s">
        <v>232</v>
      </c>
      <c r="B76" s="310"/>
      <c r="C76" s="310"/>
      <c r="D76" s="310"/>
      <c r="E76" s="310"/>
      <c r="F76" s="310"/>
      <c r="G76" s="310"/>
      <c r="H76" s="311"/>
      <c r="I76" s="310"/>
      <c r="J76" s="310"/>
      <c r="K76" s="310"/>
      <c r="L76" s="311"/>
      <c r="M76" s="310"/>
      <c r="N76" s="310"/>
      <c r="O76" s="310"/>
      <c r="P76" s="311"/>
      <c r="Q76" s="310"/>
      <c r="R76" s="310"/>
      <c r="S76" s="310"/>
      <c r="T76" s="311"/>
      <c r="U76" s="310"/>
      <c r="V76" s="310"/>
      <c r="W76" s="314"/>
      <c r="X76" s="315"/>
      <c r="Y76" s="314"/>
      <c r="Z76" s="314"/>
      <c r="AA76" s="310"/>
      <c r="AB76" s="311"/>
      <c r="AC76" s="310"/>
      <c r="AD76" s="310"/>
      <c r="AE76" s="310"/>
      <c r="AF76" s="310"/>
      <c r="AG76" s="310"/>
    </row>
    <row r="77" spans="1:34" ht="15.75" customHeight="1" x14ac:dyDescent="0.25">
      <c r="A77" s="5">
        <v>58</v>
      </c>
      <c r="B77" s="79" t="s">
        <v>32</v>
      </c>
      <c r="C77" s="166" t="s">
        <v>163</v>
      </c>
      <c r="D77" s="79"/>
      <c r="E77" s="79">
        <v>4</v>
      </c>
      <c r="F77" s="79"/>
      <c r="G77" s="74"/>
      <c r="H77" s="75"/>
      <c r="I77" s="42"/>
      <c r="J77" s="43"/>
      <c r="K77" s="44"/>
      <c r="L77" s="45"/>
      <c r="M77" s="46"/>
      <c r="N77" s="47"/>
      <c r="O77" s="48"/>
      <c r="P77" s="49"/>
      <c r="Q77" s="50"/>
      <c r="R77" s="50"/>
      <c r="S77" s="51"/>
      <c r="T77" s="52">
        <v>30</v>
      </c>
      <c r="U77" s="51"/>
      <c r="V77" s="53">
        <v>2</v>
      </c>
      <c r="W77" s="54"/>
      <c r="X77" s="55"/>
      <c r="Y77" s="54"/>
      <c r="Z77" s="54"/>
      <c r="AA77" s="56"/>
      <c r="AB77" s="57"/>
      <c r="AC77" s="58"/>
      <c r="AD77" s="58"/>
      <c r="AE77" s="59">
        <f t="shared" ref="AE77:AE78" si="9">SUM(G77:I77,K77:M77,O77:Q77,S77:U77,W77:Y77,AA77:AC77)</f>
        <v>30</v>
      </c>
      <c r="AF77" s="60">
        <v>50</v>
      </c>
      <c r="AG77" s="61">
        <f>SUM(J77,N77,R77,V77,Z77,AD77)</f>
        <v>2</v>
      </c>
    </row>
    <row r="78" spans="1:34" ht="15.75" customHeight="1" x14ac:dyDescent="0.25">
      <c r="A78" s="5">
        <v>59</v>
      </c>
      <c r="B78" s="79" t="s">
        <v>195</v>
      </c>
      <c r="C78" s="166" t="s">
        <v>164</v>
      </c>
      <c r="D78" s="79"/>
      <c r="E78" s="79">
        <v>5.6</v>
      </c>
      <c r="F78" s="79"/>
      <c r="G78" s="74"/>
      <c r="H78" s="75"/>
      <c r="I78" s="42"/>
      <c r="J78" s="43"/>
      <c r="K78" s="44"/>
      <c r="L78" s="45"/>
      <c r="M78" s="46"/>
      <c r="N78" s="47"/>
      <c r="O78" s="48"/>
      <c r="P78" s="49"/>
      <c r="Q78" s="50"/>
      <c r="R78" s="50"/>
      <c r="S78" s="51"/>
      <c r="T78" s="52"/>
      <c r="U78" s="51"/>
      <c r="V78" s="53"/>
      <c r="W78" s="54"/>
      <c r="X78" s="55">
        <v>30</v>
      </c>
      <c r="Y78" s="54"/>
      <c r="Z78" s="54">
        <v>6</v>
      </c>
      <c r="AA78" s="56"/>
      <c r="AB78" s="57">
        <v>60</v>
      </c>
      <c r="AC78" s="58"/>
      <c r="AD78" s="58">
        <v>10</v>
      </c>
      <c r="AE78" s="59">
        <f t="shared" si="9"/>
        <v>90</v>
      </c>
      <c r="AF78" s="60">
        <v>400</v>
      </c>
      <c r="AG78" s="61">
        <f>SUM(J78,N78,R78,V78,Z78,AD78)</f>
        <v>16</v>
      </c>
    </row>
    <row r="79" spans="1:34" ht="15.75" customHeight="1" x14ac:dyDescent="0.25">
      <c r="A79" s="34"/>
      <c r="B79" s="34"/>
      <c r="C79" s="34"/>
      <c r="D79" s="79"/>
      <c r="E79" s="79"/>
      <c r="F79" s="79"/>
      <c r="G79" s="80">
        <f t="shared" ref="G79:R79" si="10">SUM(G77:G78)</f>
        <v>0</v>
      </c>
      <c r="H79" s="80">
        <f t="shared" si="10"/>
        <v>0</v>
      </c>
      <c r="I79" s="80">
        <f t="shared" si="10"/>
        <v>0</v>
      </c>
      <c r="J79" s="80">
        <f t="shared" si="10"/>
        <v>0</v>
      </c>
      <c r="K79" s="80">
        <f t="shared" si="10"/>
        <v>0</v>
      </c>
      <c r="L79" s="80">
        <f t="shared" si="10"/>
        <v>0</v>
      </c>
      <c r="M79" s="80">
        <f t="shared" si="10"/>
        <v>0</v>
      </c>
      <c r="N79" s="80">
        <f t="shared" si="10"/>
        <v>0</v>
      </c>
      <c r="O79" s="80">
        <f t="shared" si="10"/>
        <v>0</v>
      </c>
      <c r="P79" s="80">
        <f t="shared" si="10"/>
        <v>0</v>
      </c>
      <c r="Q79" s="80">
        <f t="shared" si="10"/>
        <v>0</v>
      </c>
      <c r="R79" s="80">
        <f t="shared" si="10"/>
        <v>0</v>
      </c>
      <c r="S79" s="80">
        <f t="shared" ref="S79:Z79" si="11">SUM(S77:S78)</f>
        <v>0</v>
      </c>
      <c r="T79" s="80">
        <f t="shared" si="11"/>
        <v>30</v>
      </c>
      <c r="U79" s="80">
        <f t="shared" si="11"/>
        <v>0</v>
      </c>
      <c r="V79" s="81">
        <f t="shared" si="11"/>
        <v>2</v>
      </c>
      <c r="W79" s="82">
        <f t="shared" si="11"/>
        <v>0</v>
      </c>
      <c r="X79" s="82">
        <f t="shared" si="11"/>
        <v>30</v>
      </c>
      <c r="Y79" s="82">
        <f t="shared" si="11"/>
        <v>0</v>
      </c>
      <c r="Z79" s="82">
        <f t="shared" si="11"/>
        <v>6</v>
      </c>
      <c r="AA79" s="83">
        <f t="shared" ref="AA79:AB79" si="12">SUM(AA77:AA78)</f>
        <v>0</v>
      </c>
      <c r="AB79" s="83">
        <f t="shared" si="12"/>
        <v>60</v>
      </c>
      <c r="AC79" s="80">
        <f>SUM(AC77:AC78)</f>
        <v>0</v>
      </c>
      <c r="AD79" s="80">
        <f>SUM(AD77:AD78)</f>
        <v>10</v>
      </c>
      <c r="AE79" s="80">
        <f>SUM(AE77:AE78)</f>
        <v>120</v>
      </c>
      <c r="AF79" s="81">
        <f>SUM(AF77:AF78)</f>
        <v>450</v>
      </c>
      <c r="AG79" s="85">
        <f>SUM(AG77:AG78)</f>
        <v>18</v>
      </c>
    </row>
    <row r="80" spans="1:34" ht="15.75" customHeight="1" x14ac:dyDescent="0.25">
      <c r="A80" s="310" t="s">
        <v>223</v>
      </c>
      <c r="B80" s="310"/>
      <c r="C80" s="310"/>
      <c r="D80" s="310"/>
      <c r="E80" s="310"/>
      <c r="F80" s="310"/>
      <c r="G80" s="310"/>
      <c r="H80" s="311"/>
      <c r="I80" s="310"/>
      <c r="J80" s="310"/>
      <c r="K80" s="310"/>
      <c r="L80" s="311"/>
      <c r="M80" s="310"/>
      <c r="N80" s="310"/>
      <c r="O80" s="310"/>
      <c r="P80" s="311"/>
      <c r="Q80" s="310"/>
      <c r="R80" s="310"/>
      <c r="S80" s="310"/>
      <c r="T80" s="311"/>
      <c r="U80" s="310"/>
      <c r="V80" s="310"/>
      <c r="W80" s="310"/>
      <c r="X80" s="311"/>
      <c r="Y80" s="310"/>
      <c r="Z80" s="310"/>
      <c r="AA80" s="310"/>
      <c r="AB80" s="311"/>
      <c r="AC80" s="310"/>
      <c r="AD80" s="310"/>
      <c r="AE80" s="310"/>
      <c r="AF80" s="310"/>
      <c r="AG80" s="310"/>
    </row>
    <row r="81" spans="1:34" ht="15.75" customHeight="1" x14ac:dyDescent="0.25">
      <c r="A81" s="303" t="s">
        <v>33</v>
      </c>
      <c r="B81" s="303"/>
      <c r="C81" s="303"/>
      <c r="D81" s="303"/>
      <c r="E81" s="303"/>
      <c r="F81" s="303"/>
      <c r="G81" s="303"/>
      <c r="H81" s="306"/>
      <c r="I81" s="303"/>
      <c r="J81" s="303"/>
      <c r="K81" s="303"/>
      <c r="L81" s="304"/>
      <c r="M81" s="303"/>
      <c r="N81" s="303"/>
      <c r="O81" s="303"/>
      <c r="P81" s="304"/>
      <c r="Q81" s="303"/>
      <c r="R81" s="303"/>
      <c r="S81" s="303"/>
      <c r="T81" s="304"/>
      <c r="U81" s="303"/>
      <c r="V81" s="303"/>
      <c r="W81" s="305"/>
      <c r="X81" s="306"/>
      <c r="Y81" s="305"/>
      <c r="Z81" s="305"/>
      <c r="AA81" s="303"/>
      <c r="AB81" s="304"/>
      <c r="AC81" s="303"/>
      <c r="AD81" s="303"/>
      <c r="AE81" s="167"/>
      <c r="AF81" s="168"/>
      <c r="AG81" s="169"/>
    </row>
    <row r="82" spans="1:34" ht="15.75" customHeight="1" x14ac:dyDescent="0.25">
      <c r="A82" s="170">
        <v>60</v>
      </c>
      <c r="B82" s="171" t="s">
        <v>34</v>
      </c>
      <c r="C82" s="172" t="s">
        <v>165</v>
      </c>
      <c r="D82" s="173">
        <v>3</v>
      </c>
      <c r="E82" s="173"/>
      <c r="F82" s="173"/>
      <c r="G82" s="174"/>
      <c r="H82" s="174"/>
      <c r="I82" s="175"/>
      <c r="J82" s="174"/>
      <c r="K82" s="176"/>
      <c r="L82" s="176"/>
      <c r="M82" s="177"/>
      <c r="N82" s="178"/>
      <c r="O82" s="179">
        <v>30</v>
      </c>
      <c r="P82" s="179"/>
      <c r="Q82" s="180"/>
      <c r="R82" s="180">
        <v>2</v>
      </c>
      <c r="S82" s="181"/>
      <c r="T82" s="181"/>
      <c r="U82" s="181"/>
      <c r="V82" s="182"/>
      <c r="W82" s="183"/>
      <c r="X82" s="183"/>
      <c r="Y82" s="183"/>
      <c r="Z82" s="183"/>
      <c r="AA82" s="184"/>
      <c r="AB82" s="184"/>
      <c r="AC82" s="185"/>
      <c r="AD82" s="185"/>
      <c r="AE82" s="59">
        <f t="shared" ref="AE82:AE90" si="13">SUM(G82:I82,K82:M82,O82:Q82,S82:U82,W82:Y82,AA82:AC82)</f>
        <v>30</v>
      </c>
      <c r="AF82" s="186">
        <v>50</v>
      </c>
      <c r="AG82" s="187">
        <f t="shared" ref="AG82:AG90" si="14">SUM(J82,N82,R82,V82,Z82,AD82)</f>
        <v>2</v>
      </c>
      <c r="AH82" s="24"/>
    </row>
    <row r="83" spans="1:34" ht="15.75" customHeight="1" x14ac:dyDescent="0.25">
      <c r="A83" s="170">
        <v>61</v>
      </c>
      <c r="B83" s="171" t="s">
        <v>35</v>
      </c>
      <c r="C83" s="172" t="s">
        <v>166</v>
      </c>
      <c r="D83" s="173">
        <v>4</v>
      </c>
      <c r="E83" s="171" t="s">
        <v>196</v>
      </c>
      <c r="F83" s="173"/>
      <c r="G83" s="174"/>
      <c r="H83" s="174"/>
      <c r="I83" s="175"/>
      <c r="J83" s="174"/>
      <c r="K83" s="176"/>
      <c r="L83" s="176"/>
      <c r="M83" s="177"/>
      <c r="N83" s="178"/>
      <c r="O83" s="179"/>
      <c r="P83" s="179">
        <v>30</v>
      </c>
      <c r="Q83" s="180"/>
      <c r="R83" s="180">
        <v>2</v>
      </c>
      <c r="S83" s="181"/>
      <c r="T83" s="181">
        <v>30</v>
      </c>
      <c r="U83" s="188"/>
      <c r="V83" s="189">
        <v>2</v>
      </c>
      <c r="W83" s="190"/>
      <c r="X83" s="190">
        <v>30</v>
      </c>
      <c r="Y83" s="190"/>
      <c r="Z83" s="190">
        <v>2</v>
      </c>
      <c r="AA83" s="191"/>
      <c r="AB83" s="191"/>
      <c r="AC83" s="185"/>
      <c r="AD83" s="185"/>
      <c r="AE83" s="59">
        <f t="shared" si="13"/>
        <v>90</v>
      </c>
      <c r="AF83" s="186">
        <v>150</v>
      </c>
      <c r="AG83" s="187">
        <f t="shared" si="14"/>
        <v>6</v>
      </c>
      <c r="AH83" s="24"/>
    </row>
    <row r="84" spans="1:34" ht="15.75" customHeight="1" x14ac:dyDescent="0.25">
      <c r="A84" s="170">
        <v>62</v>
      </c>
      <c r="B84" s="171" t="s">
        <v>36</v>
      </c>
      <c r="C84" s="172" t="s">
        <v>167</v>
      </c>
      <c r="D84" s="173">
        <v>6</v>
      </c>
      <c r="E84" s="173">
        <v>4.5</v>
      </c>
      <c r="F84" s="173"/>
      <c r="G84" s="174"/>
      <c r="H84" s="174"/>
      <c r="I84" s="175"/>
      <c r="J84" s="174"/>
      <c r="K84" s="176"/>
      <c r="L84" s="176"/>
      <c r="M84" s="177"/>
      <c r="N84" s="178"/>
      <c r="O84" s="179"/>
      <c r="P84" s="179"/>
      <c r="Q84" s="180"/>
      <c r="R84" s="180"/>
      <c r="S84" s="181"/>
      <c r="T84" s="181">
        <v>30</v>
      </c>
      <c r="U84" s="188"/>
      <c r="V84" s="189">
        <v>2</v>
      </c>
      <c r="W84" s="190"/>
      <c r="X84" s="190">
        <v>30</v>
      </c>
      <c r="Y84" s="190"/>
      <c r="Z84" s="190">
        <v>2</v>
      </c>
      <c r="AA84" s="191"/>
      <c r="AB84" s="191">
        <v>30</v>
      </c>
      <c r="AC84" s="185"/>
      <c r="AD84" s="185">
        <v>2</v>
      </c>
      <c r="AE84" s="59">
        <f t="shared" si="13"/>
        <v>90</v>
      </c>
      <c r="AF84" s="186">
        <v>150</v>
      </c>
      <c r="AG84" s="187">
        <f t="shared" si="14"/>
        <v>6</v>
      </c>
      <c r="AH84" s="24"/>
    </row>
    <row r="85" spans="1:34" ht="15.75" customHeight="1" x14ac:dyDescent="0.25">
      <c r="A85" s="170">
        <v>63</v>
      </c>
      <c r="B85" s="171" t="s">
        <v>92</v>
      </c>
      <c r="C85" s="172" t="s">
        <v>168</v>
      </c>
      <c r="D85" s="173"/>
      <c r="E85" s="173">
        <v>3</v>
      </c>
      <c r="F85" s="173"/>
      <c r="G85" s="174"/>
      <c r="H85" s="174"/>
      <c r="I85" s="175"/>
      <c r="J85" s="174"/>
      <c r="K85" s="176"/>
      <c r="L85" s="176"/>
      <c r="M85" s="177"/>
      <c r="N85" s="178"/>
      <c r="O85" s="179"/>
      <c r="P85" s="179">
        <v>30</v>
      </c>
      <c r="Q85" s="180"/>
      <c r="R85" s="180">
        <v>2</v>
      </c>
      <c r="S85" s="181"/>
      <c r="T85" s="181"/>
      <c r="U85" s="188"/>
      <c r="V85" s="189"/>
      <c r="W85" s="190"/>
      <c r="X85" s="190"/>
      <c r="Y85" s="190"/>
      <c r="Z85" s="190"/>
      <c r="AA85" s="191"/>
      <c r="AB85" s="191"/>
      <c r="AC85" s="185"/>
      <c r="AD85" s="185"/>
      <c r="AE85" s="59">
        <f t="shared" si="13"/>
        <v>30</v>
      </c>
      <c r="AF85" s="186">
        <v>50</v>
      </c>
      <c r="AG85" s="187">
        <f t="shared" si="14"/>
        <v>2</v>
      </c>
      <c r="AH85" s="24"/>
    </row>
    <row r="86" spans="1:34" s="8" customFormat="1" ht="15.75" customHeight="1" x14ac:dyDescent="0.25">
      <c r="A86" s="173">
        <v>64</v>
      </c>
      <c r="B86" s="171" t="s">
        <v>197</v>
      </c>
      <c r="C86" s="192" t="s">
        <v>198</v>
      </c>
      <c r="D86" s="173"/>
      <c r="E86" s="173">
        <v>4</v>
      </c>
      <c r="F86" s="173"/>
      <c r="G86" s="193"/>
      <c r="H86" s="193"/>
      <c r="I86" s="194"/>
      <c r="J86" s="193"/>
      <c r="K86" s="195"/>
      <c r="L86" s="195"/>
      <c r="M86" s="196"/>
      <c r="N86" s="197"/>
      <c r="O86" s="198"/>
      <c r="P86" s="198"/>
      <c r="Q86" s="199"/>
      <c r="R86" s="199"/>
      <c r="S86" s="188"/>
      <c r="T86" s="188">
        <v>30</v>
      </c>
      <c r="U86" s="188"/>
      <c r="V86" s="189">
        <v>4</v>
      </c>
      <c r="W86" s="190"/>
      <c r="X86" s="190"/>
      <c r="Y86" s="190"/>
      <c r="Z86" s="190"/>
      <c r="AA86" s="191"/>
      <c r="AB86" s="191"/>
      <c r="AC86" s="185"/>
      <c r="AD86" s="185"/>
      <c r="AE86" s="59">
        <f t="shared" si="13"/>
        <v>30</v>
      </c>
      <c r="AF86" s="186">
        <v>100</v>
      </c>
      <c r="AG86" s="187">
        <f t="shared" si="14"/>
        <v>4</v>
      </c>
      <c r="AH86" s="26"/>
    </row>
    <row r="87" spans="1:34" s="8" customFormat="1" ht="15.75" customHeight="1" x14ac:dyDescent="0.25">
      <c r="A87" s="173">
        <v>65</v>
      </c>
      <c r="B87" s="171" t="s">
        <v>37</v>
      </c>
      <c r="C87" s="192" t="s">
        <v>169</v>
      </c>
      <c r="D87" s="173"/>
      <c r="E87" s="173">
        <v>3.4</v>
      </c>
      <c r="F87" s="173"/>
      <c r="G87" s="193"/>
      <c r="H87" s="193"/>
      <c r="I87" s="194"/>
      <c r="J87" s="193"/>
      <c r="K87" s="195"/>
      <c r="L87" s="195"/>
      <c r="M87" s="196"/>
      <c r="N87" s="197"/>
      <c r="O87" s="198"/>
      <c r="P87" s="198">
        <v>30</v>
      </c>
      <c r="Q87" s="199"/>
      <c r="R87" s="199">
        <v>2</v>
      </c>
      <c r="S87" s="188"/>
      <c r="T87" s="188">
        <v>30</v>
      </c>
      <c r="U87" s="188"/>
      <c r="V87" s="189">
        <v>2</v>
      </c>
      <c r="W87" s="190"/>
      <c r="X87" s="190"/>
      <c r="Y87" s="190"/>
      <c r="Z87" s="190"/>
      <c r="AA87" s="191"/>
      <c r="AB87" s="191"/>
      <c r="AC87" s="185"/>
      <c r="AD87" s="185"/>
      <c r="AE87" s="59">
        <f t="shared" si="13"/>
        <v>60</v>
      </c>
      <c r="AF87" s="186">
        <v>125</v>
      </c>
      <c r="AG87" s="187">
        <f t="shared" si="14"/>
        <v>4</v>
      </c>
      <c r="AH87" s="26"/>
    </row>
    <row r="88" spans="1:34" s="23" customFormat="1" ht="15.75" customHeight="1" x14ac:dyDescent="0.25">
      <c r="A88" s="200">
        <v>66</v>
      </c>
      <c r="B88" s="201" t="s">
        <v>199</v>
      </c>
      <c r="C88" s="172" t="s">
        <v>200</v>
      </c>
      <c r="D88" s="202"/>
      <c r="E88" s="203" t="s">
        <v>38</v>
      </c>
      <c r="F88" s="202"/>
      <c r="G88" s="204"/>
      <c r="H88" s="204"/>
      <c r="I88" s="205"/>
      <c r="J88" s="204"/>
      <c r="K88" s="206"/>
      <c r="L88" s="206"/>
      <c r="M88" s="207"/>
      <c r="N88" s="208"/>
      <c r="O88" s="209"/>
      <c r="P88" s="209"/>
      <c r="Q88" s="210"/>
      <c r="R88" s="210"/>
      <c r="S88" s="211"/>
      <c r="T88" s="211">
        <v>30</v>
      </c>
      <c r="U88" s="212"/>
      <c r="V88" s="213">
        <v>2</v>
      </c>
      <c r="W88" s="214"/>
      <c r="X88" s="214">
        <v>30</v>
      </c>
      <c r="Y88" s="214"/>
      <c r="Z88" s="214">
        <v>2</v>
      </c>
      <c r="AA88" s="215"/>
      <c r="AB88" s="215"/>
      <c r="AC88" s="216"/>
      <c r="AD88" s="216"/>
      <c r="AE88" s="59">
        <f t="shared" si="13"/>
        <v>60</v>
      </c>
      <c r="AF88" s="217">
        <v>125</v>
      </c>
      <c r="AG88" s="187">
        <f t="shared" si="14"/>
        <v>4</v>
      </c>
      <c r="AH88" s="27"/>
    </row>
    <row r="89" spans="1:34" ht="15.75" customHeight="1" x14ac:dyDescent="0.25">
      <c r="A89" s="170">
        <v>67</v>
      </c>
      <c r="B89" s="171" t="s">
        <v>39</v>
      </c>
      <c r="C89" s="172" t="s">
        <v>170</v>
      </c>
      <c r="D89" s="173"/>
      <c r="E89" s="173">
        <v>3</v>
      </c>
      <c r="F89" s="173"/>
      <c r="G89" s="174"/>
      <c r="H89" s="174"/>
      <c r="I89" s="175"/>
      <c r="J89" s="174"/>
      <c r="K89" s="176"/>
      <c r="L89" s="176"/>
      <c r="M89" s="177"/>
      <c r="N89" s="178"/>
      <c r="O89" s="179"/>
      <c r="P89" s="179">
        <v>30</v>
      </c>
      <c r="Q89" s="180"/>
      <c r="R89" s="180">
        <v>2</v>
      </c>
      <c r="S89" s="181"/>
      <c r="T89" s="181"/>
      <c r="U89" s="181"/>
      <c r="V89" s="182"/>
      <c r="W89" s="183"/>
      <c r="X89" s="183"/>
      <c r="Y89" s="183"/>
      <c r="Z89" s="183"/>
      <c r="AA89" s="184"/>
      <c r="AB89" s="184"/>
      <c r="AC89" s="185"/>
      <c r="AD89" s="185"/>
      <c r="AE89" s="59">
        <f t="shared" si="13"/>
        <v>30</v>
      </c>
      <c r="AF89" s="186">
        <v>50</v>
      </c>
      <c r="AG89" s="187">
        <f t="shared" si="14"/>
        <v>2</v>
      </c>
      <c r="AH89" s="24"/>
    </row>
    <row r="90" spans="1:34" ht="15.75" customHeight="1" x14ac:dyDescent="0.25">
      <c r="A90" s="170">
        <v>68</v>
      </c>
      <c r="B90" s="171" t="s">
        <v>40</v>
      </c>
      <c r="C90" s="172" t="s">
        <v>171</v>
      </c>
      <c r="D90" s="173"/>
      <c r="E90" s="173">
        <v>6</v>
      </c>
      <c r="F90" s="173"/>
      <c r="G90" s="174"/>
      <c r="H90" s="174"/>
      <c r="I90" s="175"/>
      <c r="J90" s="174"/>
      <c r="K90" s="176"/>
      <c r="L90" s="176"/>
      <c r="M90" s="177"/>
      <c r="N90" s="178"/>
      <c r="O90" s="179"/>
      <c r="P90" s="179"/>
      <c r="Q90" s="180"/>
      <c r="R90" s="180"/>
      <c r="S90" s="181"/>
      <c r="T90" s="181"/>
      <c r="U90" s="181"/>
      <c r="V90" s="182"/>
      <c r="W90" s="183"/>
      <c r="X90" s="183"/>
      <c r="Y90" s="183"/>
      <c r="Z90" s="183"/>
      <c r="AA90" s="184"/>
      <c r="AB90" s="184">
        <v>80</v>
      </c>
      <c r="AC90" s="185"/>
      <c r="AD90" s="185">
        <v>6</v>
      </c>
      <c r="AE90" s="59">
        <f t="shared" si="13"/>
        <v>80</v>
      </c>
      <c r="AF90" s="186">
        <v>150</v>
      </c>
      <c r="AG90" s="187">
        <f t="shared" si="14"/>
        <v>6</v>
      </c>
      <c r="AH90" s="24"/>
    </row>
    <row r="91" spans="1:34" ht="15.75" customHeight="1" x14ac:dyDescent="0.25">
      <c r="A91" s="309" t="s">
        <v>27</v>
      </c>
      <c r="B91" s="309"/>
      <c r="C91" s="309"/>
      <c r="D91" s="79"/>
      <c r="E91" s="79"/>
      <c r="F91" s="79"/>
      <c r="G91" s="80">
        <f t="shared" ref="G91:AG91" si="15">SUM(G82:G90)</f>
        <v>0</v>
      </c>
      <c r="H91" s="80">
        <f t="shared" si="15"/>
        <v>0</v>
      </c>
      <c r="I91" s="81">
        <f t="shared" si="15"/>
        <v>0</v>
      </c>
      <c r="J91" s="82">
        <f t="shared" si="15"/>
        <v>0</v>
      </c>
      <c r="K91" s="83">
        <f t="shared" si="15"/>
        <v>0</v>
      </c>
      <c r="L91" s="83">
        <f t="shared" si="15"/>
        <v>0</v>
      </c>
      <c r="M91" s="81">
        <f t="shared" si="15"/>
        <v>0</v>
      </c>
      <c r="N91" s="82">
        <f t="shared" si="15"/>
        <v>0</v>
      </c>
      <c r="O91" s="83">
        <f t="shared" si="15"/>
        <v>30</v>
      </c>
      <c r="P91" s="83">
        <f t="shared" si="15"/>
        <v>120</v>
      </c>
      <c r="Q91" s="80">
        <f t="shared" si="15"/>
        <v>0</v>
      </c>
      <c r="R91" s="80">
        <f t="shared" si="15"/>
        <v>10</v>
      </c>
      <c r="S91" s="80">
        <f t="shared" si="15"/>
        <v>0</v>
      </c>
      <c r="T91" s="80">
        <f t="shared" si="15"/>
        <v>150</v>
      </c>
      <c r="U91" s="80">
        <f t="shared" si="15"/>
        <v>0</v>
      </c>
      <c r="V91" s="81">
        <f t="shared" si="15"/>
        <v>12</v>
      </c>
      <c r="W91" s="82">
        <f t="shared" si="15"/>
        <v>0</v>
      </c>
      <c r="X91" s="82">
        <f t="shared" si="15"/>
        <v>90</v>
      </c>
      <c r="Y91" s="82">
        <f t="shared" si="15"/>
        <v>0</v>
      </c>
      <c r="Z91" s="82">
        <f t="shared" si="15"/>
        <v>6</v>
      </c>
      <c r="AA91" s="83">
        <f t="shared" si="15"/>
        <v>0</v>
      </c>
      <c r="AB91" s="83">
        <f t="shared" si="15"/>
        <v>110</v>
      </c>
      <c r="AC91" s="80">
        <f t="shared" si="15"/>
        <v>0</v>
      </c>
      <c r="AD91" s="80">
        <f t="shared" si="15"/>
        <v>8</v>
      </c>
      <c r="AE91" s="80">
        <f t="shared" si="15"/>
        <v>500</v>
      </c>
      <c r="AF91" s="81">
        <f t="shared" si="15"/>
        <v>950</v>
      </c>
      <c r="AG91" s="85">
        <f t="shared" si="15"/>
        <v>36</v>
      </c>
    </row>
    <row r="92" spans="1:34" ht="15.75" customHeight="1" x14ac:dyDescent="0.25">
      <c r="A92" s="303" t="s">
        <v>41</v>
      </c>
      <c r="B92" s="303"/>
      <c r="C92" s="303"/>
      <c r="D92" s="303"/>
      <c r="E92" s="303"/>
      <c r="F92" s="303"/>
      <c r="G92" s="303"/>
      <c r="H92" s="304"/>
      <c r="I92" s="303"/>
      <c r="J92" s="303"/>
      <c r="K92" s="303"/>
      <c r="L92" s="304"/>
      <c r="M92" s="303"/>
      <c r="N92" s="303"/>
      <c r="O92" s="303"/>
      <c r="P92" s="304"/>
      <c r="Q92" s="303"/>
      <c r="R92" s="303"/>
      <c r="S92" s="303"/>
      <c r="T92" s="304"/>
      <c r="U92" s="303"/>
      <c r="V92" s="303"/>
      <c r="W92" s="305"/>
      <c r="X92" s="306"/>
      <c r="Y92" s="305"/>
      <c r="Z92" s="305"/>
      <c r="AA92" s="303"/>
      <c r="AB92" s="304"/>
      <c r="AC92" s="303"/>
      <c r="AD92" s="303"/>
      <c r="AE92" s="303"/>
      <c r="AF92" s="303"/>
      <c r="AG92" s="303"/>
    </row>
    <row r="93" spans="1:34" ht="15.75" customHeight="1" x14ac:dyDescent="0.25">
      <c r="A93" s="5">
        <v>69</v>
      </c>
      <c r="B93" s="218" t="s">
        <v>42</v>
      </c>
      <c r="C93" s="35" t="s">
        <v>172</v>
      </c>
      <c r="D93" s="79">
        <v>3</v>
      </c>
      <c r="E93" s="79">
        <v>3</v>
      </c>
      <c r="F93" s="79"/>
      <c r="G93" s="74"/>
      <c r="H93" s="75"/>
      <c r="I93" s="42"/>
      <c r="J93" s="43"/>
      <c r="K93" s="44"/>
      <c r="L93" s="45"/>
      <c r="M93" s="46"/>
      <c r="N93" s="47"/>
      <c r="O93" s="135">
        <v>10</v>
      </c>
      <c r="P93" s="136">
        <v>15</v>
      </c>
      <c r="Q93" s="137">
        <v>5</v>
      </c>
      <c r="R93" s="137">
        <v>2</v>
      </c>
      <c r="S93" s="51"/>
      <c r="T93" s="52"/>
      <c r="U93" s="51"/>
      <c r="V93" s="53"/>
      <c r="W93" s="54"/>
      <c r="X93" s="55"/>
      <c r="Y93" s="54"/>
      <c r="Z93" s="54"/>
      <c r="AA93" s="56"/>
      <c r="AB93" s="57"/>
      <c r="AC93" s="58"/>
      <c r="AD93" s="58"/>
      <c r="AE93" s="59">
        <f t="shared" ref="AE93:AE106" si="16">SUM(G93:I93,K93:M93,O93:Q93,S93:U93,W93:Y93,AA93:AC93)</f>
        <v>30</v>
      </c>
      <c r="AF93" s="60">
        <v>50</v>
      </c>
      <c r="AG93" s="61">
        <f t="shared" ref="AG93:AG106" si="17">SUM(J93,N93,R93,V93,Z93,AD93)</f>
        <v>2</v>
      </c>
    </row>
    <row r="94" spans="1:34" ht="15.75" customHeight="1" x14ac:dyDescent="0.25">
      <c r="A94" s="5">
        <v>70</v>
      </c>
      <c r="B94" s="218" t="s">
        <v>43</v>
      </c>
      <c r="C94" s="35" t="s">
        <v>173</v>
      </c>
      <c r="D94" s="79"/>
      <c r="E94" s="79">
        <v>3</v>
      </c>
      <c r="F94" s="79"/>
      <c r="G94" s="74"/>
      <c r="H94" s="75"/>
      <c r="I94" s="42"/>
      <c r="J94" s="43"/>
      <c r="K94" s="44"/>
      <c r="L94" s="45"/>
      <c r="M94" s="46"/>
      <c r="N94" s="47"/>
      <c r="O94" s="135">
        <v>10</v>
      </c>
      <c r="P94" s="136">
        <v>15</v>
      </c>
      <c r="Q94" s="137">
        <v>5</v>
      </c>
      <c r="R94" s="137">
        <v>2</v>
      </c>
      <c r="S94" s="51"/>
      <c r="T94" s="52"/>
      <c r="U94" s="51"/>
      <c r="V94" s="53"/>
      <c r="W94" s="54"/>
      <c r="X94" s="55"/>
      <c r="Y94" s="54"/>
      <c r="Z94" s="54"/>
      <c r="AA94" s="56"/>
      <c r="AB94" s="57"/>
      <c r="AC94" s="58"/>
      <c r="AD94" s="58"/>
      <c r="AE94" s="59">
        <f t="shared" si="16"/>
        <v>30</v>
      </c>
      <c r="AF94" s="60">
        <v>50</v>
      </c>
      <c r="AG94" s="61">
        <f t="shared" si="17"/>
        <v>2</v>
      </c>
    </row>
    <row r="95" spans="1:34" s="6" customFormat="1" ht="15.75" customHeight="1" x14ac:dyDescent="0.25">
      <c r="A95" s="5">
        <v>71</v>
      </c>
      <c r="B95" s="219" t="s">
        <v>46</v>
      </c>
      <c r="C95" s="35" t="s">
        <v>174</v>
      </c>
      <c r="D95" s="79"/>
      <c r="E95" s="79">
        <v>4</v>
      </c>
      <c r="F95" s="79"/>
      <c r="G95" s="74"/>
      <c r="H95" s="75"/>
      <c r="I95" s="42"/>
      <c r="J95" s="43"/>
      <c r="K95" s="44"/>
      <c r="L95" s="45"/>
      <c r="M95" s="46"/>
      <c r="N95" s="47"/>
      <c r="O95" s="135"/>
      <c r="P95" s="136"/>
      <c r="Q95" s="137"/>
      <c r="R95" s="137"/>
      <c r="S95" s="51">
        <v>10</v>
      </c>
      <c r="T95" s="52">
        <v>10</v>
      </c>
      <c r="U95" s="51">
        <v>10</v>
      </c>
      <c r="V95" s="53">
        <v>2</v>
      </c>
      <c r="W95" s="54"/>
      <c r="X95" s="55"/>
      <c r="Y95" s="54"/>
      <c r="Z95" s="54"/>
      <c r="AA95" s="56"/>
      <c r="AB95" s="57"/>
      <c r="AC95" s="58"/>
      <c r="AD95" s="58"/>
      <c r="AE95" s="59">
        <f t="shared" si="16"/>
        <v>30</v>
      </c>
      <c r="AF95" s="60">
        <v>50</v>
      </c>
      <c r="AG95" s="61">
        <f t="shared" si="17"/>
        <v>2</v>
      </c>
      <c r="AH95" s="19"/>
    </row>
    <row r="96" spans="1:34" s="8" customFormat="1" ht="15.75" customHeight="1" x14ac:dyDescent="0.25">
      <c r="A96" s="79">
        <v>72</v>
      </c>
      <c r="B96" s="220" t="s">
        <v>47</v>
      </c>
      <c r="C96" s="36" t="s">
        <v>175</v>
      </c>
      <c r="D96" s="79"/>
      <c r="E96" s="79">
        <v>4</v>
      </c>
      <c r="F96" s="79"/>
      <c r="G96" s="40"/>
      <c r="H96" s="41"/>
      <c r="I96" s="62"/>
      <c r="J96" s="63"/>
      <c r="K96" s="131"/>
      <c r="L96" s="132"/>
      <c r="M96" s="133"/>
      <c r="N96" s="134"/>
      <c r="O96" s="135"/>
      <c r="P96" s="136"/>
      <c r="Q96" s="137"/>
      <c r="R96" s="137"/>
      <c r="S96" s="138">
        <v>10</v>
      </c>
      <c r="T96" s="139"/>
      <c r="U96" s="138"/>
      <c r="V96" s="140">
        <v>1</v>
      </c>
      <c r="W96" s="154"/>
      <c r="X96" s="155"/>
      <c r="Y96" s="154"/>
      <c r="Z96" s="154"/>
      <c r="AA96" s="141"/>
      <c r="AB96" s="142"/>
      <c r="AC96" s="143"/>
      <c r="AD96" s="143"/>
      <c r="AE96" s="59">
        <f t="shared" si="16"/>
        <v>10</v>
      </c>
      <c r="AF96" s="65">
        <v>25</v>
      </c>
      <c r="AG96" s="61">
        <f t="shared" si="17"/>
        <v>1</v>
      </c>
      <c r="AH96" s="18"/>
    </row>
    <row r="97" spans="1:34" ht="15.75" customHeight="1" x14ac:dyDescent="0.25">
      <c r="A97" s="5">
        <v>73</v>
      </c>
      <c r="B97" s="221" t="s">
        <v>48</v>
      </c>
      <c r="C97" s="35" t="s">
        <v>176</v>
      </c>
      <c r="D97" s="79"/>
      <c r="E97" s="79">
        <v>4</v>
      </c>
      <c r="F97" s="79"/>
      <c r="G97" s="74"/>
      <c r="H97" s="75"/>
      <c r="I97" s="42"/>
      <c r="J97" s="43"/>
      <c r="K97" s="44"/>
      <c r="L97" s="45"/>
      <c r="M97" s="46"/>
      <c r="N97" s="47"/>
      <c r="O97" s="135"/>
      <c r="P97" s="136"/>
      <c r="Q97" s="137"/>
      <c r="R97" s="137"/>
      <c r="S97" s="51">
        <v>10</v>
      </c>
      <c r="T97" s="52"/>
      <c r="U97" s="51">
        <v>5</v>
      </c>
      <c r="V97" s="53">
        <v>1</v>
      </c>
      <c r="W97" s="54"/>
      <c r="X97" s="55"/>
      <c r="Y97" s="54"/>
      <c r="Z97" s="54"/>
      <c r="AA97" s="56"/>
      <c r="AB97" s="57"/>
      <c r="AC97" s="58"/>
      <c r="AD97" s="222"/>
      <c r="AE97" s="59">
        <f t="shared" si="16"/>
        <v>15</v>
      </c>
      <c r="AF97" s="60">
        <v>25</v>
      </c>
      <c r="AG97" s="61">
        <f t="shared" si="17"/>
        <v>1</v>
      </c>
    </row>
    <row r="98" spans="1:34" ht="15.75" customHeight="1" x14ac:dyDescent="0.25">
      <c r="A98" s="5">
        <v>74</v>
      </c>
      <c r="B98" s="223" t="s">
        <v>91</v>
      </c>
      <c r="C98" s="35" t="s">
        <v>177</v>
      </c>
      <c r="D98" s="79"/>
      <c r="E98" s="79">
        <v>3</v>
      </c>
      <c r="F98" s="79"/>
      <c r="G98" s="74"/>
      <c r="H98" s="75"/>
      <c r="I98" s="42"/>
      <c r="J98" s="43"/>
      <c r="K98" s="44"/>
      <c r="L98" s="45"/>
      <c r="M98" s="46"/>
      <c r="N98" s="47"/>
      <c r="O98" s="135">
        <v>10</v>
      </c>
      <c r="P98" s="136">
        <v>15</v>
      </c>
      <c r="Q98" s="137">
        <v>5</v>
      </c>
      <c r="R98" s="137">
        <v>2</v>
      </c>
      <c r="S98" s="51"/>
      <c r="T98" s="52"/>
      <c r="U98" s="51"/>
      <c r="V98" s="53"/>
      <c r="W98" s="54"/>
      <c r="X98" s="55"/>
      <c r="Y98" s="54"/>
      <c r="Z98" s="54"/>
      <c r="AA98" s="56"/>
      <c r="AB98" s="57"/>
      <c r="AC98" s="58"/>
      <c r="AD98" s="222"/>
      <c r="AE98" s="59">
        <f t="shared" si="16"/>
        <v>30</v>
      </c>
      <c r="AF98" s="60">
        <v>50</v>
      </c>
      <c r="AG98" s="61">
        <v>2</v>
      </c>
    </row>
    <row r="99" spans="1:34" ht="15.75" customHeight="1" x14ac:dyDescent="0.25">
      <c r="A99" s="5">
        <v>75</v>
      </c>
      <c r="B99" s="218" t="s">
        <v>44</v>
      </c>
      <c r="C99" s="35" t="s">
        <v>178</v>
      </c>
      <c r="D99" s="79">
        <v>3</v>
      </c>
      <c r="E99" s="79">
        <v>3</v>
      </c>
      <c r="F99" s="79"/>
      <c r="G99" s="74"/>
      <c r="H99" s="75"/>
      <c r="I99" s="42"/>
      <c r="J99" s="43"/>
      <c r="K99" s="44"/>
      <c r="L99" s="45"/>
      <c r="M99" s="46"/>
      <c r="N99" s="47"/>
      <c r="O99" s="135">
        <v>10</v>
      </c>
      <c r="P99" s="136">
        <v>15</v>
      </c>
      <c r="Q99" s="137">
        <v>5</v>
      </c>
      <c r="R99" s="137">
        <v>2</v>
      </c>
      <c r="S99" s="51"/>
      <c r="T99" s="52"/>
      <c r="U99" s="51"/>
      <c r="V99" s="53"/>
      <c r="W99" s="54"/>
      <c r="X99" s="55"/>
      <c r="Y99" s="54"/>
      <c r="Z99" s="54"/>
      <c r="AA99" s="56"/>
      <c r="AB99" s="57"/>
      <c r="AC99" s="58"/>
      <c r="AD99" s="58"/>
      <c r="AE99" s="59">
        <f t="shared" si="16"/>
        <v>30</v>
      </c>
      <c r="AF99" s="60">
        <v>50</v>
      </c>
      <c r="AG99" s="61">
        <f t="shared" si="17"/>
        <v>2</v>
      </c>
    </row>
    <row r="100" spans="1:34" ht="15.75" customHeight="1" x14ac:dyDescent="0.25">
      <c r="A100" s="5">
        <v>76</v>
      </c>
      <c r="B100" s="5" t="s">
        <v>51</v>
      </c>
      <c r="C100" s="35" t="s">
        <v>179</v>
      </c>
      <c r="D100" s="79"/>
      <c r="E100" s="79">
        <v>4</v>
      </c>
      <c r="F100" s="79"/>
      <c r="G100" s="74"/>
      <c r="H100" s="75"/>
      <c r="I100" s="42"/>
      <c r="J100" s="43"/>
      <c r="K100" s="44"/>
      <c r="L100" s="45"/>
      <c r="M100" s="46"/>
      <c r="N100" s="47"/>
      <c r="O100" s="135"/>
      <c r="P100" s="136"/>
      <c r="Q100" s="137"/>
      <c r="R100" s="137"/>
      <c r="S100" s="51">
        <v>10</v>
      </c>
      <c r="T100" s="52"/>
      <c r="U100" s="51">
        <v>5</v>
      </c>
      <c r="V100" s="53">
        <v>1</v>
      </c>
      <c r="W100" s="54"/>
      <c r="X100" s="55"/>
      <c r="Y100" s="54"/>
      <c r="Z100" s="54"/>
      <c r="AA100" s="56"/>
      <c r="AB100" s="57"/>
      <c r="AC100" s="58"/>
      <c r="AD100" s="222"/>
      <c r="AE100" s="59">
        <f t="shared" si="16"/>
        <v>15</v>
      </c>
      <c r="AF100" s="60">
        <v>25</v>
      </c>
      <c r="AG100" s="61">
        <f t="shared" si="17"/>
        <v>1</v>
      </c>
    </row>
    <row r="101" spans="1:34" ht="15.75" customHeight="1" x14ac:dyDescent="0.25">
      <c r="A101" s="5">
        <v>77</v>
      </c>
      <c r="B101" s="224" t="s">
        <v>219</v>
      </c>
      <c r="C101" s="35" t="s">
        <v>180</v>
      </c>
      <c r="D101" s="79"/>
      <c r="E101" s="79">
        <v>3</v>
      </c>
      <c r="F101" s="79"/>
      <c r="G101" s="74"/>
      <c r="H101" s="75"/>
      <c r="I101" s="42"/>
      <c r="J101" s="43"/>
      <c r="K101" s="44"/>
      <c r="L101" s="45"/>
      <c r="M101" s="46"/>
      <c r="N101" s="47"/>
      <c r="O101" s="135"/>
      <c r="P101" s="136">
        <v>30</v>
      </c>
      <c r="Q101" s="137"/>
      <c r="R101" s="137">
        <v>2</v>
      </c>
      <c r="S101" s="51"/>
      <c r="T101" s="52"/>
      <c r="U101" s="51"/>
      <c r="V101" s="53"/>
      <c r="W101" s="54"/>
      <c r="X101" s="55"/>
      <c r="Y101" s="54"/>
      <c r="Z101" s="54"/>
      <c r="AA101" s="56"/>
      <c r="AB101" s="57"/>
      <c r="AC101" s="58"/>
      <c r="AD101" s="58"/>
      <c r="AE101" s="59">
        <f t="shared" si="16"/>
        <v>30</v>
      </c>
      <c r="AF101" s="60">
        <v>50</v>
      </c>
      <c r="AG101" s="61">
        <f t="shared" si="17"/>
        <v>2</v>
      </c>
    </row>
    <row r="102" spans="1:34" ht="15.75" customHeight="1" x14ac:dyDescent="0.25">
      <c r="A102" s="5">
        <v>78</v>
      </c>
      <c r="B102" s="225" t="s">
        <v>45</v>
      </c>
      <c r="C102" s="35" t="s">
        <v>181</v>
      </c>
      <c r="D102" s="79">
        <v>3</v>
      </c>
      <c r="E102" s="79">
        <v>3</v>
      </c>
      <c r="F102" s="79"/>
      <c r="G102" s="74"/>
      <c r="H102" s="75"/>
      <c r="I102" s="42"/>
      <c r="J102" s="43"/>
      <c r="K102" s="44"/>
      <c r="L102" s="45"/>
      <c r="M102" s="46"/>
      <c r="N102" s="47"/>
      <c r="O102" s="264"/>
      <c r="P102" s="265"/>
      <c r="Q102" s="266"/>
      <c r="R102" s="266"/>
      <c r="S102" s="51">
        <v>10</v>
      </c>
      <c r="T102" s="52">
        <v>15</v>
      </c>
      <c r="U102" s="51"/>
      <c r="V102" s="53">
        <v>2</v>
      </c>
      <c r="W102" s="54"/>
      <c r="X102" s="55"/>
      <c r="Y102" s="54"/>
      <c r="Z102" s="54"/>
      <c r="AA102" s="56"/>
      <c r="AB102" s="57"/>
      <c r="AC102" s="58"/>
      <c r="AD102" s="58"/>
      <c r="AE102" s="59">
        <f t="shared" si="16"/>
        <v>25</v>
      </c>
      <c r="AF102" s="60">
        <v>50</v>
      </c>
      <c r="AG102" s="61">
        <f t="shared" si="17"/>
        <v>2</v>
      </c>
    </row>
    <row r="103" spans="1:34" ht="15.75" customHeight="1" x14ac:dyDescent="0.25">
      <c r="A103" s="5">
        <v>79</v>
      </c>
      <c r="B103" s="5" t="s">
        <v>49</v>
      </c>
      <c r="C103" s="35" t="s">
        <v>182</v>
      </c>
      <c r="D103" s="79"/>
      <c r="E103" s="79">
        <v>4</v>
      </c>
      <c r="F103" s="79"/>
      <c r="G103" s="74"/>
      <c r="H103" s="75"/>
      <c r="I103" s="42"/>
      <c r="J103" s="43"/>
      <c r="K103" s="44"/>
      <c r="L103" s="45"/>
      <c r="M103" s="46"/>
      <c r="N103" s="47"/>
      <c r="O103" s="48"/>
      <c r="P103" s="49"/>
      <c r="Q103" s="50"/>
      <c r="R103" s="50"/>
      <c r="S103" s="51"/>
      <c r="T103" s="52">
        <v>15</v>
      </c>
      <c r="U103" s="51"/>
      <c r="V103" s="53">
        <v>1</v>
      </c>
      <c r="W103" s="54"/>
      <c r="X103" s="55"/>
      <c r="Y103" s="54"/>
      <c r="Z103" s="54"/>
      <c r="AA103" s="56"/>
      <c r="AB103" s="57"/>
      <c r="AC103" s="58"/>
      <c r="AD103" s="222"/>
      <c r="AE103" s="59">
        <f t="shared" si="16"/>
        <v>15</v>
      </c>
      <c r="AF103" s="60">
        <v>25</v>
      </c>
      <c r="AG103" s="61">
        <f t="shared" si="17"/>
        <v>1</v>
      </c>
    </row>
    <row r="104" spans="1:34" ht="15.75" customHeight="1" x14ac:dyDescent="0.25">
      <c r="A104" s="5">
        <v>80</v>
      </c>
      <c r="B104" s="5" t="s">
        <v>50</v>
      </c>
      <c r="C104" s="35" t="s">
        <v>183</v>
      </c>
      <c r="D104" s="79"/>
      <c r="E104" s="79">
        <v>4</v>
      </c>
      <c r="F104" s="79"/>
      <c r="G104" s="74"/>
      <c r="H104" s="75"/>
      <c r="I104" s="42"/>
      <c r="J104" s="43"/>
      <c r="K104" s="44"/>
      <c r="L104" s="45"/>
      <c r="M104" s="46"/>
      <c r="N104" s="47"/>
      <c r="O104" s="48"/>
      <c r="P104" s="49"/>
      <c r="Q104" s="50"/>
      <c r="R104" s="50"/>
      <c r="S104" s="51">
        <v>10</v>
      </c>
      <c r="T104" s="52">
        <v>10</v>
      </c>
      <c r="U104" s="51"/>
      <c r="V104" s="53">
        <v>2</v>
      </c>
      <c r="W104" s="54"/>
      <c r="X104" s="55"/>
      <c r="Y104" s="54"/>
      <c r="Z104" s="54"/>
      <c r="AA104" s="56"/>
      <c r="AB104" s="57"/>
      <c r="AC104" s="58"/>
      <c r="AD104" s="222"/>
      <c r="AE104" s="59">
        <f t="shared" si="16"/>
        <v>20</v>
      </c>
      <c r="AF104" s="60">
        <v>50</v>
      </c>
      <c r="AG104" s="61">
        <f t="shared" si="17"/>
        <v>2</v>
      </c>
    </row>
    <row r="105" spans="1:34" ht="15.75" customHeight="1" x14ac:dyDescent="0.25">
      <c r="A105" s="5">
        <v>81</v>
      </c>
      <c r="B105" s="79" t="s">
        <v>238</v>
      </c>
      <c r="C105" s="35" t="s">
        <v>184</v>
      </c>
      <c r="D105" s="79"/>
      <c r="E105" s="79">
        <v>4</v>
      </c>
      <c r="F105" s="79"/>
      <c r="G105" s="74"/>
      <c r="H105" s="75"/>
      <c r="I105" s="42"/>
      <c r="J105" s="43"/>
      <c r="K105" s="44"/>
      <c r="L105" s="45"/>
      <c r="M105" s="46"/>
      <c r="N105" s="47"/>
      <c r="O105" s="48"/>
      <c r="P105" s="49"/>
      <c r="Q105" s="50"/>
      <c r="R105" s="50"/>
      <c r="S105" s="51"/>
      <c r="T105" s="52">
        <v>40</v>
      </c>
      <c r="U105" s="51"/>
      <c r="V105" s="53">
        <v>2</v>
      </c>
      <c r="W105" s="54"/>
      <c r="X105" s="55"/>
      <c r="Y105" s="54"/>
      <c r="Z105" s="54"/>
      <c r="AA105" s="56"/>
      <c r="AB105" s="57"/>
      <c r="AC105" s="58"/>
      <c r="AD105" s="222"/>
      <c r="AE105" s="59">
        <f t="shared" si="16"/>
        <v>40</v>
      </c>
      <c r="AF105" s="60">
        <v>50</v>
      </c>
      <c r="AG105" s="61">
        <f t="shared" si="17"/>
        <v>2</v>
      </c>
    </row>
    <row r="106" spans="1:34" ht="15.75" customHeight="1" x14ac:dyDescent="0.25">
      <c r="A106" s="5">
        <v>82</v>
      </c>
      <c r="B106" s="79" t="s">
        <v>96</v>
      </c>
      <c r="C106" s="35" t="s">
        <v>185</v>
      </c>
      <c r="D106" s="79"/>
      <c r="E106" s="79">
        <v>6</v>
      </c>
      <c r="F106" s="79"/>
      <c r="G106" s="74"/>
      <c r="H106" s="75"/>
      <c r="I106" s="42"/>
      <c r="J106" s="43"/>
      <c r="K106" s="44"/>
      <c r="L106" s="45"/>
      <c r="M106" s="46"/>
      <c r="N106" s="47"/>
      <c r="O106" s="48"/>
      <c r="P106" s="49"/>
      <c r="Q106" s="50"/>
      <c r="R106" s="50"/>
      <c r="S106" s="51"/>
      <c r="T106" s="52"/>
      <c r="U106" s="51"/>
      <c r="V106" s="53"/>
      <c r="W106" s="54"/>
      <c r="X106" s="55"/>
      <c r="Y106" s="54"/>
      <c r="Z106" s="54"/>
      <c r="AA106" s="56"/>
      <c r="AB106" s="57">
        <v>30</v>
      </c>
      <c r="AC106" s="58"/>
      <c r="AD106" s="222">
        <v>2</v>
      </c>
      <c r="AE106" s="59">
        <f t="shared" si="16"/>
        <v>30</v>
      </c>
      <c r="AF106" s="60">
        <v>50</v>
      </c>
      <c r="AG106" s="61">
        <f t="shared" si="17"/>
        <v>2</v>
      </c>
    </row>
    <row r="107" spans="1:34" s="8" customFormat="1" ht="15.75" customHeight="1" x14ac:dyDescent="0.25">
      <c r="A107" s="79">
        <v>83</v>
      </c>
      <c r="B107" s="226" t="s">
        <v>97</v>
      </c>
      <c r="C107" s="36" t="s">
        <v>186</v>
      </c>
      <c r="D107" s="79"/>
      <c r="E107" s="79">
        <v>5</v>
      </c>
      <c r="F107" s="79"/>
      <c r="G107" s="40"/>
      <c r="H107" s="41"/>
      <c r="I107" s="62"/>
      <c r="J107" s="63"/>
      <c r="K107" s="131"/>
      <c r="L107" s="132"/>
      <c r="M107" s="133"/>
      <c r="N107" s="134"/>
      <c r="O107" s="135"/>
      <c r="P107" s="136"/>
      <c r="Q107" s="137"/>
      <c r="R107" s="137"/>
      <c r="S107" s="138"/>
      <c r="T107" s="139"/>
      <c r="U107" s="138"/>
      <c r="V107" s="140"/>
      <c r="W107" s="154"/>
      <c r="X107" s="155">
        <v>30</v>
      </c>
      <c r="Y107" s="154"/>
      <c r="Z107" s="154">
        <v>2</v>
      </c>
      <c r="AA107" s="141"/>
      <c r="AB107" s="142"/>
      <c r="AC107" s="143"/>
      <c r="AD107" s="227"/>
      <c r="AE107" s="228">
        <v>30</v>
      </c>
      <c r="AF107" s="65">
        <v>50</v>
      </c>
      <c r="AG107" s="130">
        <v>2</v>
      </c>
      <c r="AH107" s="18"/>
    </row>
    <row r="108" spans="1:34" ht="15.75" customHeight="1" x14ac:dyDescent="0.25">
      <c r="A108" s="5">
        <v>84</v>
      </c>
      <c r="B108" s="79" t="s">
        <v>52</v>
      </c>
      <c r="C108" s="35" t="s">
        <v>187</v>
      </c>
      <c r="D108" s="79"/>
      <c r="E108" s="79">
        <v>5.6</v>
      </c>
      <c r="F108" s="79"/>
      <c r="G108" s="74"/>
      <c r="H108" s="75"/>
      <c r="I108" s="42"/>
      <c r="J108" s="43"/>
      <c r="K108" s="44"/>
      <c r="L108" s="45"/>
      <c r="M108" s="46"/>
      <c r="N108" s="47"/>
      <c r="O108" s="48"/>
      <c r="P108" s="49"/>
      <c r="Q108" s="50"/>
      <c r="R108" s="50"/>
      <c r="S108" s="51"/>
      <c r="T108" s="52"/>
      <c r="U108" s="51"/>
      <c r="V108" s="53"/>
      <c r="W108" s="54"/>
      <c r="X108" s="55">
        <v>60</v>
      </c>
      <c r="Y108" s="54"/>
      <c r="Z108" s="229">
        <v>4</v>
      </c>
      <c r="AA108" s="56"/>
      <c r="AB108" s="57">
        <v>60</v>
      </c>
      <c r="AC108" s="58"/>
      <c r="AD108" s="222">
        <v>6</v>
      </c>
      <c r="AE108" s="59">
        <v>120</v>
      </c>
      <c r="AF108" s="60">
        <v>225</v>
      </c>
      <c r="AG108" s="61">
        <v>10</v>
      </c>
    </row>
    <row r="109" spans="1:34" ht="15.75" customHeight="1" x14ac:dyDescent="0.25">
      <c r="A109" s="309" t="s">
        <v>53</v>
      </c>
      <c r="B109" s="309"/>
      <c r="C109" s="309"/>
      <c r="D109" s="79"/>
      <c r="E109" s="79"/>
      <c r="F109" s="79"/>
      <c r="G109" s="80">
        <f t="shared" ref="G109:AG109" si="18">SUM(G93:G108)</f>
        <v>0</v>
      </c>
      <c r="H109" s="80">
        <f t="shared" si="18"/>
        <v>0</v>
      </c>
      <c r="I109" s="81">
        <f t="shared" si="18"/>
        <v>0</v>
      </c>
      <c r="J109" s="82">
        <f t="shared" si="18"/>
        <v>0</v>
      </c>
      <c r="K109" s="83">
        <f t="shared" si="18"/>
        <v>0</v>
      </c>
      <c r="L109" s="83">
        <f t="shared" si="18"/>
        <v>0</v>
      </c>
      <c r="M109" s="81">
        <f t="shared" si="18"/>
        <v>0</v>
      </c>
      <c r="N109" s="82">
        <f t="shared" si="18"/>
        <v>0</v>
      </c>
      <c r="O109" s="83">
        <f t="shared" si="18"/>
        <v>40</v>
      </c>
      <c r="P109" s="83">
        <f t="shared" si="18"/>
        <v>90</v>
      </c>
      <c r="Q109" s="80">
        <f t="shared" si="18"/>
        <v>20</v>
      </c>
      <c r="R109" s="80">
        <f t="shared" si="18"/>
        <v>10</v>
      </c>
      <c r="S109" s="80">
        <f t="shared" si="18"/>
        <v>60</v>
      </c>
      <c r="T109" s="80">
        <f t="shared" si="18"/>
        <v>90</v>
      </c>
      <c r="U109" s="80">
        <f t="shared" si="18"/>
        <v>20</v>
      </c>
      <c r="V109" s="81">
        <f t="shared" si="18"/>
        <v>12</v>
      </c>
      <c r="W109" s="82">
        <f t="shared" si="18"/>
        <v>0</v>
      </c>
      <c r="X109" s="82">
        <f t="shared" si="18"/>
        <v>90</v>
      </c>
      <c r="Y109" s="82">
        <f t="shared" si="18"/>
        <v>0</v>
      </c>
      <c r="Z109" s="82">
        <f t="shared" si="18"/>
        <v>6</v>
      </c>
      <c r="AA109" s="83">
        <f t="shared" si="18"/>
        <v>0</v>
      </c>
      <c r="AB109" s="83">
        <f t="shared" si="18"/>
        <v>90</v>
      </c>
      <c r="AC109" s="80">
        <f t="shared" si="18"/>
        <v>0</v>
      </c>
      <c r="AD109" s="80">
        <f t="shared" si="18"/>
        <v>8</v>
      </c>
      <c r="AE109" s="80">
        <f t="shared" si="18"/>
        <v>500</v>
      </c>
      <c r="AF109" s="81">
        <f t="shared" si="18"/>
        <v>875</v>
      </c>
      <c r="AG109" s="85">
        <f t="shared" si="18"/>
        <v>36</v>
      </c>
    </row>
    <row r="110" spans="1:34" s="8" customFormat="1" ht="15.75" customHeight="1" x14ac:dyDescent="0.25">
      <c r="A110" s="316" t="s">
        <v>224</v>
      </c>
      <c r="B110" s="316"/>
      <c r="C110" s="316"/>
      <c r="D110" s="316"/>
      <c r="E110" s="316"/>
      <c r="F110" s="316"/>
      <c r="G110" s="316"/>
      <c r="H110" s="317"/>
      <c r="I110" s="316"/>
      <c r="J110" s="316"/>
      <c r="K110" s="316"/>
      <c r="L110" s="317"/>
      <c r="M110" s="316"/>
      <c r="N110" s="316"/>
      <c r="O110" s="316"/>
      <c r="P110" s="317"/>
      <c r="Q110" s="316"/>
      <c r="R110" s="316"/>
      <c r="S110" s="316"/>
      <c r="T110" s="317"/>
      <c r="U110" s="316"/>
      <c r="V110" s="316"/>
      <c r="W110" s="316"/>
      <c r="X110" s="317"/>
      <c r="Y110" s="316"/>
      <c r="Z110" s="316"/>
      <c r="AA110" s="316"/>
      <c r="AB110" s="317"/>
      <c r="AC110" s="316"/>
      <c r="AD110" s="316"/>
      <c r="AE110" s="316"/>
      <c r="AF110" s="316"/>
      <c r="AG110" s="316"/>
      <c r="AH110" s="18"/>
    </row>
    <row r="111" spans="1:34" s="8" customFormat="1" ht="15.75" customHeight="1" x14ac:dyDescent="0.25">
      <c r="A111" s="318" t="s">
        <v>221</v>
      </c>
      <c r="B111" s="318"/>
      <c r="C111" s="318"/>
      <c r="D111" s="318"/>
      <c r="E111" s="318"/>
      <c r="F111" s="318"/>
      <c r="G111" s="318"/>
      <c r="H111" s="319"/>
      <c r="I111" s="318"/>
      <c r="J111" s="318"/>
      <c r="K111" s="318"/>
      <c r="L111" s="319"/>
      <c r="M111" s="318"/>
      <c r="N111" s="318"/>
      <c r="O111" s="318"/>
      <c r="P111" s="319"/>
      <c r="Q111" s="318"/>
      <c r="R111" s="318"/>
      <c r="S111" s="318"/>
      <c r="T111" s="319"/>
      <c r="U111" s="318"/>
      <c r="V111" s="318"/>
      <c r="W111" s="320"/>
      <c r="X111" s="321"/>
      <c r="Y111" s="320"/>
      <c r="Z111" s="320"/>
      <c r="AA111" s="318"/>
      <c r="AB111" s="319"/>
      <c r="AC111" s="318"/>
      <c r="AD111" s="318"/>
      <c r="AE111" s="318"/>
      <c r="AF111" s="318"/>
      <c r="AG111" s="318"/>
      <c r="AH111" s="18"/>
    </row>
    <row r="112" spans="1:34" ht="15.75" customHeight="1" x14ac:dyDescent="0.25">
      <c r="A112" s="5">
        <v>85</v>
      </c>
      <c r="B112" s="79" t="s">
        <v>56</v>
      </c>
      <c r="C112" s="230" t="s">
        <v>188</v>
      </c>
      <c r="D112" s="79">
        <v>2</v>
      </c>
      <c r="E112" s="79"/>
      <c r="F112" s="79"/>
      <c r="G112" s="74"/>
      <c r="H112" s="75"/>
      <c r="I112" s="42"/>
      <c r="J112" s="43"/>
      <c r="K112" s="44">
        <v>30</v>
      </c>
      <c r="L112" s="45"/>
      <c r="M112" s="46"/>
      <c r="N112" s="47">
        <v>2</v>
      </c>
      <c r="O112" s="48"/>
      <c r="P112" s="49"/>
      <c r="Q112" s="50"/>
      <c r="R112" s="50"/>
      <c r="S112" s="51"/>
      <c r="T112" s="52"/>
      <c r="U112" s="51"/>
      <c r="V112" s="53"/>
      <c r="W112" s="154"/>
      <c r="X112" s="155"/>
      <c r="Y112" s="54"/>
      <c r="Z112" s="54"/>
      <c r="AA112" s="56"/>
      <c r="AB112" s="57"/>
      <c r="AC112" s="58"/>
      <c r="AD112" s="58"/>
      <c r="AE112" s="59">
        <f t="shared" ref="AE112:AE115" si="19">SUM(G112:I112,K112:M112,O112:Q112,S112:U112,W112:Y112,AA112:AC112)</f>
        <v>30</v>
      </c>
      <c r="AF112" s="60">
        <v>50</v>
      </c>
      <c r="AG112" s="61">
        <f>SUM(J112,N112,R112,V112,Z112,AD112)</f>
        <v>2</v>
      </c>
    </row>
    <row r="113" spans="1:34" ht="15.75" customHeight="1" x14ac:dyDescent="0.25">
      <c r="A113" s="5">
        <v>86</v>
      </c>
      <c r="B113" s="79" t="s">
        <v>57</v>
      </c>
      <c r="C113" s="231" t="s">
        <v>189</v>
      </c>
      <c r="D113" s="79">
        <v>5</v>
      </c>
      <c r="E113" s="79"/>
      <c r="F113" s="79"/>
      <c r="G113" s="74"/>
      <c r="H113" s="75"/>
      <c r="I113" s="42"/>
      <c r="J113" s="43"/>
      <c r="K113" s="44"/>
      <c r="L113" s="45"/>
      <c r="M113" s="46"/>
      <c r="N113" s="47"/>
      <c r="O113" s="48"/>
      <c r="P113" s="49"/>
      <c r="Q113" s="50"/>
      <c r="R113" s="50"/>
      <c r="S113" s="51"/>
      <c r="T113" s="52"/>
      <c r="U113" s="51"/>
      <c r="V113" s="53"/>
      <c r="W113" s="154">
        <v>30</v>
      </c>
      <c r="X113" s="155"/>
      <c r="Y113" s="54"/>
      <c r="Z113" s="54">
        <v>2</v>
      </c>
      <c r="AA113" s="56"/>
      <c r="AB113" s="57"/>
      <c r="AC113" s="58"/>
      <c r="AD113" s="58"/>
      <c r="AE113" s="59">
        <f t="shared" si="19"/>
        <v>30</v>
      </c>
      <c r="AF113" s="60">
        <v>50</v>
      </c>
      <c r="AG113" s="61">
        <f>SUM(J113,N113,R113,V113,Z113,AD113)</f>
        <v>2</v>
      </c>
    </row>
    <row r="114" spans="1:34" ht="15.75" customHeight="1" x14ac:dyDescent="0.25">
      <c r="A114" s="5">
        <v>87</v>
      </c>
      <c r="B114" s="79" t="s">
        <v>58</v>
      </c>
      <c r="C114" s="35" t="s">
        <v>190</v>
      </c>
      <c r="D114" s="79"/>
      <c r="E114" s="79">
        <v>5</v>
      </c>
      <c r="F114" s="79"/>
      <c r="G114" s="74"/>
      <c r="H114" s="75"/>
      <c r="I114" s="42"/>
      <c r="J114" s="43"/>
      <c r="K114" s="44"/>
      <c r="L114" s="45"/>
      <c r="M114" s="46"/>
      <c r="N114" s="47"/>
      <c r="O114" s="48"/>
      <c r="P114" s="49"/>
      <c r="Q114" s="50"/>
      <c r="R114" s="50"/>
      <c r="S114" s="51"/>
      <c r="T114" s="52"/>
      <c r="U114" s="51"/>
      <c r="V114" s="53"/>
      <c r="W114" s="54"/>
      <c r="X114" s="55">
        <v>30</v>
      </c>
      <c r="Y114" s="54"/>
      <c r="Z114" s="54">
        <v>2</v>
      </c>
      <c r="AA114" s="56"/>
      <c r="AB114" s="57"/>
      <c r="AC114" s="58"/>
      <c r="AD114" s="58"/>
      <c r="AE114" s="59">
        <f t="shared" si="19"/>
        <v>30</v>
      </c>
      <c r="AF114" s="60">
        <v>50</v>
      </c>
      <c r="AG114" s="61">
        <f>SUM(J114,N114,R114,V114,Z114,AD114)</f>
        <v>2</v>
      </c>
    </row>
    <row r="115" spans="1:34" ht="15.75" customHeight="1" x14ac:dyDescent="0.25">
      <c r="A115" s="5">
        <v>88</v>
      </c>
      <c r="B115" s="79" t="s">
        <v>59</v>
      </c>
      <c r="C115" s="35" t="s">
        <v>191</v>
      </c>
      <c r="D115" s="79"/>
      <c r="E115" s="79">
        <v>6</v>
      </c>
      <c r="F115" s="79"/>
      <c r="G115" s="74"/>
      <c r="H115" s="75"/>
      <c r="I115" s="42"/>
      <c r="J115" s="43"/>
      <c r="K115" s="44"/>
      <c r="L115" s="45"/>
      <c r="M115" s="46"/>
      <c r="N115" s="47"/>
      <c r="O115" s="48"/>
      <c r="P115" s="49"/>
      <c r="Q115" s="50"/>
      <c r="R115" s="50"/>
      <c r="S115" s="51"/>
      <c r="T115" s="52"/>
      <c r="U115" s="51"/>
      <c r="V115" s="53"/>
      <c r="W115" s="54"/>
      <c r="X115" s="55"/>
      <c r="Y115" s="54"/>
      <c r="Z115" s="54"/>
      <c r="AA115" s="56"/>
      <c r="AB115" s="57">
        <v>30</v>
      </c>
      <c r="AC115" s="58"/>
      <c r="AD115" s="58">
        <v>2</v>
      </c>
      <c r="AE115" s="59">
        <f t="shared" si="19"/>
        <v>30</v>
      </c>
      <c r="AF115" s="232">
        <v>50</v>
      </c>
      <c r="AG115" s="61">
        <f>SUM(J115,N115,R115,V115,Z115,AD115)</f>
        <v>2</v>
      </c>
    </row>
    <row r="116" spans="1:34" ht="15.75" customHeight="1" x14ac:dyDescent="0.25">
      <c r="A116" s="309" t="s">
        <v>53</v>
      </c>
      <c r="B116" s="309"/>
      <c r="C116" s="309"/>
      <c r="D116" s="79"/>
      <c r="E116" s="79"/>
      <c r="F116" s="79"/>
      <c r="G116" s="80">
        <f>SUM(G112:G115)</f>
        <v>0</v>
      </c>
      <c r="H116" s="80">
        <f>SUM(H112:H115)</f>
        <v>0</v>
      </c>
      <c r="I116" s="81">
        <f t="shared" ref="I116:AD116" si="20">SUM(I112:I115)</f>
        <v>0</v>
      </c>
      <c r="J116" s="82">
        <f t="shared" si="20"/>
        <v>0</v>
      </c>
      <c r="K116" s="83">
        <f t="shared" si="20"/>
        <v>30</v>
      </c>
      <c r="L116" s="83">
        <f t="shared" si="20"/>
        <v>0</v>
      </c>
      <c r="M116" s="81">
        <f t="shared" si="20"/>
        <v>0</v>
      </c>
      <c r="N116" s="82">
        <f t="shared" si="20"/>
        <v>2</v>
      </c>
      <c r="O116" s="83">
        <f t="shared" si="20"/>
        <v>0</v>
      </c>
      <c r="P116" s="83">
        <f t="shared" si="20"/>
        <v>0</v>
      </c>
      <c r="Q116" s="80">
        <f t="shared" si="20"/>
        <v>0</v>
      </c>
      <c r="R116" s="80">
        <f t="shared" si="20"/>
        <v>0</v>
      </c>
      <c r="S116" s="80">
        <f t="shared" si="20"/>
        <v>0</v>
      </c>
      <c r="T116" s="80">
        <f t="shared" si="20"/>
        <v>0</v>
      </c>
      <c r="U116" s="80">
        <f t="shared" si="20"/>
        <v>0</v>
      </c>
      <c r="V116" s="81">
        <f t="shared" si="20"/>
        <v>0</v>
      </c>
      <c r="W116" s="82">
        <f t="shared" si="20"/>
        <v>30</v>
      </c>
      <c r="X116" s="82">
        <f t="shared" si="20"/>
        <v>30</v>
      </c>
      <c r="Y116" s="82">
        <f t="shared" si="20"/>
        <v>0</v>
      </c>
      <c r="Z116" s="82">
        <f t="shared" si="20"/>
        <v>4</v>
      </c>
      <c r="AA116" s="83">
        <f t="shared" si="20"/>
        <v>0</v>
      </c>
      <c r="AB116" s="83">
        <f t="shared" si="20"/>
        <v>30</v>
      </c>
      <c r="AC116" s="80">
        <f t="shared" si="20"/>
        <v>0</v>
      </c>
      <c r="AD116" s="80">
        <f t="shared" si="20"/>
        <v>2</v>
      </c>
      <c r="AE116" s="80">
        <f t="shared" ref="AE116" si="21">SUM(AE112:AE115)</f>
        <v>120</v>
      </c>
      <c r="AF116" s="81">
        <f t="shared" ref="AF116" si="22">SUM(AF112:AF115)</f>
        <v>200</v>
      </c>
      <c r="AG116" s="85">
        <f t="shared" ref="AG116" si="23">SUM(AG112:AG115)</f>
        <v>8</v>
      </c>
    </row>
    <row r="117" spans="1:34" ht="15.75" customHeight="1" x14ac:dyDescent="0.25">
      <c r="A117" s="303" t="s">
        <v>60</v>
      </c>
      <c r="B117" s="303"/>
      <c r="C117" s="303"/>
      <c r="D117" s="303"/>
      <c r="E117" s="303"/>
      <c r="F117" s="303"/>
      <c r="G117" s="303"/>
      <c r="H117" s="304"/>
      <c r="I117" s="303"/>
      <c r="J117" s="303"/>
      <c r="K117" s="303"/>
      <c r="L117" s="304"/>
      <c r="M117" s="303"/>
      <c r="N117" s="303"/>
      <c r="O117" s="303"/>
      <c r="P117" s="304"/>
      <c r="Q117" s="303"/>
      <c r="R117" s="303"/>
      <c r="S117" s="303"/>
      <c r="T117" s="304"/>
      <c r="U117" s="303"/>
      <c r="V117" s="303"/>
      <c r="W117" s="305"/>
      <c r="X117" s="306"/>
      <c r="Y117" s="305"/>
      <c r="Z117" s="305"/>
      <c r="AA117" s="303"/>
      <c r="AB117" s="304"/>
      <c r="AC117" s="303"/>
      <c r="AD117" s="303"/>
      <c r="AE117" s="167"/>
      <c r="AF117" s="168"/>
      <c r="AG117" s="169"/>
    </row>
    <row r="118" spans="1:34" ht="15.75" customHeight="1" x14ac:dyDescent="0.25">
      <c r="A118" s="79">
        <v>89</v>
      </c>
      <c r="B118" s="233" t="s">
        <v>239</v>
      </c>
      <c r="C118" s="163" t="s">
        <v>192</v>
      </c>
      <c r="D118" s="79"/>
      <c r="E118" s="79">
        <v>2</v>
      </c>
      <c r="F118" s="79"/>
      <c r="G118" s="40"/>
      <c r="H118" s="41"/>
      <c r="I118" s="62"/>
      <c r="J118" s="63"/>
      <c r="K118" s="131"/>
      <c r="L118" s="132">
        <v>30</v>
      </c>
      <c r="M118" s="133"/>
      <c r="N118" s="134">
        <v>2</v>
      </c>
      <c r="O118" s="135"/>
      <c r="P118" s="136"/>
      <c r="Q118" s="137"/>
      <c r="R118" s="137"/>
      <c r="S118" s="138"/>
      <c r="T118" s="139"/>
      <c r="U118" s="138"/>
      <c r="V118" s="140"/>
      <c r="W118" s="154"/>
      <c r="X118" s="155"/>
      <c r="Y118" s="154"/>
      <c r="Z118" s="154"/>
      <c r="AA118" s="141"/>
      <c r="AB118" s="142"/>
      <c r="AC118" s="143"/>
      <c r="AD118" s="143"/>
      <c r="AE118" s="59">
        <f t="shared" ref="AE118:AE121" si="24">SUM(G118:I118,K118:M118,O118:Q118,S118:U118,W118:Y118,AA118:AC118)</f>
        <v>30</v>
      </c>
      <c r="AF118" s="65">
        <v>50</v>
      </c>
      <c r="AG118" s="61">
        <f>SUM(J118,N118,R118,V118,Z118,AD118)</f>
        <v>2</v>
      </c>
    </row>
    <row r="119" spans="1:34" ht="15.75" customHeight="1" x14ac:dyDescent="0.25">
      <c r="A119" s="79">
        <v>90</v>
      </c>
      <c r="B119" s="233" t="s">
        <v>61</v>
      </c>
      <c r="C119" s="163" t="s">
        <v>193</v>
      </c>
      <c r="D119" s="79">
        <v>6</v>
      </c>
      <c r="E119" s="79"/>
      <c r="F119" s="79"/>
      <c r="G119" s="40"/>
      <c r="H119" s="41"/>
      <c r="I119" s="62"/>
      <c r="J119" s="63"/>
      <c r="K119" s="131"/>
      <c r="L119" s="132"/>
      <c r="M119" s="133"/>
      <c r="N119" s="134"/>
      <c r="O119" s="135"/>
      <c r="P119" s="136"/>
      <c r="Q119" s="137"/>
      <c r="R119" s="137"/>
      <c r="S119" s="138"/>
      <c r="T119" s="139"/>
      <c r="U119" s="138"/>
      <c r="V119" s="140"/>
      <c r="W119" s="154"/>
      <c r="X119" s="155"/>
      <c r="Y119" s="154"/>
      <c r="Z119" s="154"/>
      <c r="AA119" s="141">
        <v>30</v>
      </c>
      <c r="AB119" s="142"/>
      <c r="AC119" s="143"/>
      <c r="AD119" s="143">
        <v>2</v>
      </c>
      <c r="AE119" s="59">
        <f t="shared" si="24"/>
        <v>30</v>
      </c>
      <c r="AF119" s="65">
        <v>50</v>
      </c>
      <c r="AG119" s="61">
        <v>2</v>
      </c>
    </row>
    <row r="120" spans="1:34" ht="15.75" customHeight="1" x14ac:dyDescent="0.25">
      <c r="A120" s="79">
        <v>91</v>
      </c>
      <c r="B120" s="79" t="s">
        <v>217</v>
      </c>
      <c r="C120" s="36" t="s">
        <v>218</v>
      </c>
      <c r="D120" s="79"/>
      <c r="E120" s="79">
        <v>5</v>
      </c>
      <c r="F120" s="79"/>
      <c r="G120" s="40"/>
      <c r="H120" s="41"/>
      <c r="I120" s="62"/>
      <c r="J120" s="63"/>
      <c r="K120" s="131"/>
      <c r="L120" s="132"/>
      <c r="M120" s="133"/>
      <c r="N120" s="134"/>
      <c r="O120" s="135"/>
      <c r="P120" s="136"/>
      <c r="Q120" s="137"/>
      <c r="R120" s="137"/>
      <c r="S120" s="138"/>
      <c r="T120" s="139"/>
      <c r="U120" s="138"/>
      <c r="V120" s="140"/>
      <c r="W120" s="154"/>
      <c r="X120" s="155">
        <v>30</v>
      </c>
      <c r="Y120" s="154"/>
      <c r="Z120" s="154">
        <v>2</v>
      </c>
      <c r="AA120" s="141"/>
      <c r="AB120" s="142"/>
      <c r="AC120" s="143"/>
      <c r="AD120" s="143"/>
      <c r="AE120" s="59">
        <f t="shared" si="24"/>
        <v>30</v>
      </c>
      <c r="AF120" s="65">
        <v>50</v>
      </c>
      <c r="AG120" s="61">
        <f>SUM(J120,N120,R120,V120,Z120,AD120)</f>
        <v>2</v>
      </c>
    </row>
    <row r="121" spans="1:34" ht="15.75" customHeight="1" x14ac:dyDescent="0.25">
      <c r="A121" s="79">
        <v>92</v>
      </c>
      <c r="B121" s="79" t="s">
        <v>62</v>
      </c>
      <c r="C121" s="36" t="s">
        <v>194</v>
      </c>
      <c r="D121" s="79"/>
      <c r="E121" s="79">
        <v>5</v>
      </c>
      <c r="F121" s="79"/>
      <c r="G121" s="40"/>
      <c r="H121" s="41"/>
      <c r="I121" s="62"/>
      <c r="J121" s="63"/>
      <c r="K121" s="131"/>
      <c r="L121" s="132"/>
      <c r="M121" s="133"/>
      <c r="N121" s="134"/>
      <c r="O121" s="135"/>
      <c r="P121" s="136"/>
      <c r="Q121" s="137"/>
      <c r="R121" s="137"/>
      <c r="S121" s="138"/>
      <c r="T121" s="139"/>
      <c r="U121" s="138"/>
      <c r="V121" s="140"/>
      <c r="W121" s="154">
        <v>30</v>
      </c>
      <c r="X121" s="155"/>
      <c r="Y121" s="154"/>
      <c r="Z121" s="154">
        <v>2</v>
      </c>
      <c r="AA121" s="141"/>
      <c r="AB121" s="142"/>
      <c r="AC121" s="143"/>
      <c r="AD121" s="143"/>
      <c r="AE121" s="59">
        <f t="shared" si="24"/>
        <v>30</v>
      </c>
      <c r="AF121" s="65">
        <v>50</v>
      </c>
      <c r="AG121" s="61">
        <f>SUM(J121,N121,R121,V121,Z121,AD121)</f>
        <v>2</v>
      </c>
    </row>
    <row r="122" spans="1:34" ht="15.75" customHeight="1" x14ac:dyDescent="0.25">
      <c r="A122" s="307" t="s">
        <v>27</v>
      </c>
      <c r="B122" s="308"/>
      <c r="C122" s="308"/>
      <c r="D122" s="39"/>
      <c r="E122" s="39"/>
      <c r="F122" s="39"/>
      <c r="G122" s="234">
        <f>SUM(G118:G121)</f>
        <v>0</v>
      </c>
      <c r="H122" s="234">
        <f>SUM(H118:H121)</f>
        <v>0</v>
      </c>
      <c r="I122" s="235">
        <f t="shared" ref="I122:AF122" si="25">SUM(I118:I121)</f>
        <v>0</v>
      </c>
      <c r="J122" s="236">
        <f t="shared" si="25"/>
        <v>0</v>
      </c>
      <c r="K122" s="237">
        <f t="shared" si="25"/>
        <v>0</v>
      </c>
      <c r="L122" s="237">
        <f t="shared" si="25"/>
        <v>30</v>
      </c>
      <c r="M122" s="235">
        <f t="shared" si="25"/>
        <v>0</v>
      </c>
      <c r="N122" s="236">
        <f t="shared" si="25"/>
        <v>2</v>
      </c>
      <c r="O122" s="237">
        <f t="shared" si="25"/>
        <v>0</v>
      </c>
      <c r="P122" s="237">
        <f t="shared" si="25"/>
        <v>0</v>
      </c>
      <c r="Q122" s="234">
        <f t="shared" si="25"/>
        <v>0</v>
      </c>
      <c r="R122" s="234">
        <f t="shared" si="25"/>
        <v>0</v>
      </c>
      <c r="S122" s="234">
        <f t="shared" si="25"/>
        <v>0</v>
      </c>
      <c r="T122" s="234">
        <f t="shared" si="25"/>
        <v>0</v>
      </c>
      <c r="U122" s="234">
        <f t="shared" si="25"/>
        <v>0</v>
      </c>
      <c r="V122" s="235">
        <f t="shared" si="25"/>
        <v>0</v>
      </c>
      <c r="W122" s="236">
        <f t="shared" si="25"/>
        <v>30</v>
      </c>
      <c r="X122" s="236">
        <f t="shared" si="25"/>
        <v>30</v>
      </c>
      <c r="Y122" s="236">
        <f t="shared" si="25"/>
        <v>0</v>
      </c>
      <c r="Z122" s="236">
        <f t="shared" si="25"/>
        <v>4</v>
      </c>
      <c r="AA122" s="237">
        <f t="shared" si="25"/>
        <v>30</v>
      </c>
      <c r="AB122" s="237">
        <f t="shared" si="25"/>
        <v>0</v>
      </c>
      <c r="AC122" s="234">
        <f t="shared" si="25"/>
        <v>0</v>
      </c>
      <c r="AD122" s="234">
        <f t="shared" si="25"/>
        <v>2</v>
      </c>
      <c r="AE122" s="234">
        <f>SUM(AE118:AE121)</f>
        <v>120</v>
      </c>
      <c r="AF122" s="235">
        <f t="shared" si="25"/>
        <v>200</v>
      </c>
      <c r="AG122" s="238">
        <f>SUM(AG118:AG121)</f>
        <v>8</v>
      </c>
    </row>
    <row r="123" spans="1:34" ht="15.75" customHeight="1" x14ac:dyDescent="0.25">
      <c r="A123" s="96"/>
      <c r="B123" s="239" t="s">
        <v>63</v>
      </c>
      <c r="C123" s="240"/>
      <c r="D123" s="241"/>
      <c r="E123" s="242"/>
      <c r="F123" s="243"/>
      <c r="G123" s="244"/>
      <c r="H123"/>
      <c r="I123"/>
      <c r="J123" s="245"/>
      <c r="K123" s="244"/>
      <c r="L123"/>
      <c r="M123"/>
      <c r="N123" s="245"/>
      <c r="O123" s="244"/>
      <c r="P123"/>
      <c r="Q123"/>
      <c r="R123" s="246"/>
      <c r="S123"/>
      <c r="T123"/>
      <c r="U123"/>
      <c r="V123" s="246"/>
      <c r="W123" s="247"/>
      <c r="X123" s="247"/>
      <c r="Y123" s="247"/>
      <c r="Z123" s="245"/>
      <c r="AA123" s="244"/>
      <c r="AB123"/>
      <c r="AC123"/>
      <c r="AD123" s="246"/>
      <c r="AE123"/>
      <c r="AF123"/>
      <c r="AG123" s="248"/>
    </row>
    <row r="124" spans="1:34" ht="15.75" customHeight="1" x14ac:dyDescent="0.25">
      <c r="A124" s="96"/>
      <c r="B124" s="249" t="s">
        <v>98</v>
      </c>
      <c r="C124" s="268"/>
      <c r="D124" s="270"/>
      <c r="E124" s="270"/>
      <c r="F124" s="271"/>
      <c r="G124" s="289">
        <f>SUM(G116:I116,G91:I91,G74:I74,G79:I79,G21:I21)</f>
        <v>471</v>
      </c>
      <c r="H124" s="269"/>
      <c r="I124" s="269"/>
      <c r="J124" s="290"/>
      <c r="K124" s="269">
        <f>SUM(K116:M116,K91:M91,K74:M74,K79:M79,K21:M21)</f>
        <v>480</v>
      </c>
      <c r="L124" s="269"/>
      <c r="M124" s="270"/>
      <c r="N124" s="271"/>
      <c r="O124" s="268">
        <f>SUM(O116:Q116,O91:Q91,O74:Q74,O79:Q79,O21:Q21)</f>
        <v>480</v>
      </c>
      <c r="P124" s="269"/>
      <c r="Q124" s="270"/>
      <c r="R124" s="271"/>
      <c r="S124" s="268">
        <f>SUM(S116:U116,S91:U91,S74:U74,S79:U79,S21:U21)</f>
        <v>420</v>
      </c>
      <c r="T124" s="269"/>
      <c r="U124" s="270"/>
      <c r="V124" s="271"/>
      <c r="W124" s="278">
        <f>SUM(W116:Y116,W91:Y91,W74:Y74,W79:Y79,W21:Y21)</f>
        <v>390</v>
      </c>
      <c r="X124" s="277"/>
      <c r="Y124" s="278"/>
      <c r="Z124" s="278"/>
      <c r="AA124" s="268">
        <f>SUM(,AA116:AC116,AA91:AC91,AA74:AC74,AA79:AC79,AA21:AC21)</f>
        <v>350</v>
      </c>
      <c r="AB124" s="269"/>
      <c r="AC124" s="270"/>
      <c r="AD124" s="271"/>
      <c r="AE124" s="250">
        <f>SUM(AE122,AE91,AE79,AE74,AE21)</f>
        <v>2520</v>
      </c>
      <c r="AF124" s="251">
        <f>SUM(AF122,AF91,AF79,AF74,AF21)</f>
        <v>4500</v>
      </c>
      <c r="AG124" s="251">
        <f>SUM(AG122,AG91,AG79,AG74,AG21)</f>
        <v>180</v>
      </c>
    </row>
    <row r="125" spans="1:34" ht="15.75" customHeight="1" thickBot="1" x14ac:dyDescent="0.3">
      <c r="A125" s="96"/>
      <c r="B125" s="249" t="s">
        <v>99</v>
      </c>
      <c r="C125" s="268"/>
      <c r="D125" s="270"/>
      <c r="E125" s="270"/>
      <c r="F125" s="271"/>
      <c r="G125" s="272">
        <f>SUM(G122:I122,,G109:I109,G79:I79,G74:I74,G21:I21)</f>
        <v>471</v>
      </c>
      <c r="H125" s="273"/>
      <c r="I125" s="273"/>
      <c r="J125" s="274"/>
      <c r="K125" s="272">
        <f>SUM(K122:M122,K79:M79,K74:M74,K21:M21)</f>
        <v>480</v>
      </c>
      <c r="L125" s="273"/>
      <c r="M125" s="273"/>
      <c r="N125" s="274"/>
      <c r="O125" s="272">
        <f>SUM(O122:Q122,O109:Q109,O79:Q79,O74:Q74,O21:Q21)</f>
        <v>480</v>
      </c>
      <c r="P125" s="273"/>
      <c r="Q125" s="273"/>
      <c r="R125" s="274"/>
      <c r="S125" s="272">
        <f>SUM(S122:U122,S109:U109,S79:U79,S74:U74,S21:U21)</f>
        <v>440</v>
      </c>
      <c r="T125" s="273"/>
      <c r="U125" s="273"/>
      <c r="V125" s="274"/>
      <c r="W125" s="278">
        <f>SUM(W122:Y122,W109:Y109,W79:Y79,W74:Y74,W21:Y21)</f>
        <v>390</v>
      </c>
      <c r="X125" s="277"/>
      <c r="Y125" s="278"/>
      <c r="Z125" s="278"/>
      <c r="AA125" s="272">
        <f>SUM(AA122:AC122,AA109:AC109,AA79:AC79,AA74:AC74,AA21:AC21)</f>
        <v>330</v>
      </c>
      <c r="AB125" s="273"/>
      <c r="AC125" s="273"/>
      <c r="AD125" s="274"/>
      <c r="AE125" s="252">
        <f>SUM(AE109,AE79,AE74,AE21,AE116)</f>
        <v>2520</v>
      </c>
      <c r="AF125" s="253">
        <v>4500</v>
      </c>
      <c r="AG125" s="267">
        <f>SUM(AG109,AG79,AG74,AG21,AG116)</f>
        <v>180</v>
      </c>
      <c r="AH125" s="1"/>
    </row>
    <row r="126" spans="1:34" ht="15.75" customHeight="1" thickBot="1" x14ac:dyDescent="0.3">
      <c r="A126" s="254"/>
      <c r="B126" s="249" t="s">
        <v>100</v>
      </c>
      <c r="C126" s="291"/>
      <c r="D126" s="292"/>
      <c r="E126" s="292"/>
      <c r="F126" s="293"/>
      <c r="G126" s="283">
        <f>G124+K124</f>
        <v>951</v>
      </c>
      <c r="H126" s="283"/>
      <c r="I126" s="283"/>
      <c r="J126" s="283"/>
      <c r="K126" s="283"/>
      <c r="L126" s="283"/>
      <c r="M126" s="283"/>
      <c r="N126" s="284"/>
      <c r="O126" s="282">
        <f>O124+S124</f>
        <v>900</v>
      </c>
      <c r="P126" s="283"/>
      <c r="Q126" s="283"/>
      <c r="R126" s="283"/>
      <c r="S126" s="283"/>
      <c r="T126" s="283"/>
      <c r="U126" s="283"/>
      <c r="V126" s="284"/>
      <c r="W126" s="282">
        <f>W124+AA124</f>
        <v>740</v>
      </c>
      <c r="X126" s="283"/>
      <c r="Y126" s="283"/>
      <c r="Z126" s="283"/>
      <c r="AA126" s="283"/>
      <c r="AB126" s="283"/>
      <c r="AC126" s="283"/>
      <c r="AD126" s="285"/>
      <c r="AE126" s="1"/>
      <c r="AF126" s="1"/>
      <c r="AG126" s="1"/>
      <c r="AH126" s="1"/>
    </row>
    <row r="127" spans="1:34" ht="15.75" customHeight="1" thickBot="1" x14ac:dyDescent="0.3">
      <c r="A127" s="96"/>
      <c r="B127" s="255" t="s">
        <v>101</v>
      </c>
      <c r="C127" s="294"/>
      <c r="D127" s="295"/>
      <c r="E127" s="295"/>
      <c r="F127" s="295"/>
      <c r="G127" s="279">
        <f>G125+K125</f>
        <v>951</v>
      </c>
      <c r="H127" s="280"/>
      <c r="I127" s="280"/>
      <c r="J127" s="280"/>
      <c r="K127" s="280"/>
      <c r="L127" s="280"/>
      <c r="M127" s="280"/>
      <c r="N127" s="281"/>
      <c r="O127" s="280">
        <f>O125+S125</f>
        <v>920</v>
      </c>
      <c r="P127" s="280"/>
      <c r="Q127" s="280"/>
      <c r="R127" s="280"/>
      <c r="S127" s="280"/>
      <c r="T127" s="280"/>
      <c r="U127" s="280"/>
      <c r="V127" s="280"/>
      <c r="W127" s="279">
        <f>W125+AA125</f>
        <v>720</v>
      </c>
      <c r="X127" s="280"/>
      <c r="Y127" s="280"/>
      <c r="Z127" s="280"/>
      <c r="AA127" s="280"/>
      <c r="AB127" s="280"/>
      <c r="AC127" s="280"/>
      <c r="AD127" s="281"/>
      <c r="AE127" s="1"/>
      <c r="AF127" s="1"/>
      <c r="AG127" s="1"/>
      <c r="AH127" s="1"/>
    </row>
    <row r="128" spans="1:34" ht="15.75" customHeight="1" x14ac:dyDescent="0.25">
      <c r="A128" s="256"/>
      <c r="B128" s="249" t="s">
        <v>102</v>
      </c>
      <c r="C128" s="286"/>
      <c r="D128" s="287"/>
      <c r="E128" s="287"/>
      <c r="F128" s="288"/>
      <c r="G128" s="275">
        <f>SUM(J122,J91,J79,J74,J21)</f>
        <v>30</v>
      </c>
      <c r="H128" s="275"/>
      <c r="I128" s="275"/>
      <c r="J128" s="275"/>
      <c r="K128" s="275">
        <f>SUM(N122,N91,N79,N74,N21)</f>
        <v>30</v>
      </c>
      <c r="L128" s="275"/>
      <c r="M128" s="275"/>
      <c r="N128" s="275"/>
      <c r="O128" s="275">
        <f>SUM(R122,R91,R79,R74,R21)</f>
        <v>30</v>
      </c>
      <c r="P128" s="275"/>
      <c r="Q128" s="275"/>
      <c r="R128" s="275"/>
      <c r="S128" s="275">
        <f>SUM(V122,V91,V79,V74,V21)</f>
        <v>30</v>
      </c>
      <c r="T128" s="275"/>
      <c r="U128" s="275"/>
      <c r="V128" s="275"/>
      <c r="W128" s="275">
        <f>SUM(Z122,Z91,Z79,Z74,Z21)</f>
        <v>30</v>
      </c>
      <c r="X128" s="275"/>
      <c r="Y128" s="275"/>
      <c r="Z128" s="275"/>
      <c r="AA128" s="275">
        <f>SUM(AD122,AD91,AD79,AD74,AD21)</f>
        <v>30</v>
      </c>
      <c r="AB128" s="275"/>
      <c r="AC128" s="275"/>
      <c r="AD128" s="275"/>
      <c r="AE128" s="12"/>
      <c r="AF128" s="12"/>
      <c r="AG128" s="12"/>
      <c r="AH128" s="1"/>
    </row>
    <row r="129" spans="1:34" ht="15.75" customHeight="1" x14ac:dyDescent="0.25">
      <c r="A129" s="256"/>
      <c r="B129" s="249" t="s">
        <v>103</v>
      </c>
      <c r="C129" s="286"/>
      <c r="D129" s="287"/>
      <c r="E129" s="287"/>
      <c r="F129" s="288"/>
      <c r="G129" s="276">
        <f>SUM(J122,J109,J79,J74,J21)</f>
        <v>30</v>
      </c>
      <c r="H129" s="277"/>
      <c r="I129" s="276"/>
      <c r="J129" s="276"/>
      <c r="K129" s="276">
        <f>SUM(N122,N109,N79,N74,N21)</f>
        <v>30</v>
      </c>
      <c r="L129" s="276"/>
      <c r="M129" s="276"/>
      <c r="N129" s="276"/>
      <c r="O129" s="278">
        <f>SUM(R122,R109,R79,R74,R21)</f>
        <v>30</v>
      </c>
      <c r="P129" s="277"/>
      <c r="Q129" s="278"/>
      <c r="R129" s="278"/>
      <c r="S129" s="278">
        <f>SUM(V122,V109,V79,V74,V21)</f>
        <v>30</v>
      </c>
      <c r="T129" s="277"/>
      <c r="U129" s="278"/>
      <c r="V129" s="278"/>
      <c r="W129" s="278">
        <f>SUM(Z122,Z109,Z79,Z74,Z21)</f>
        <v>30</v>
      </c>
      <c r="X129" s="277"/>
      <c r="Y129" s="278"/>
      <c r="Z129" s="278"/>
      <c r="AA129" s="278">
        <f>SUM(AD122,AD109,AD79,AD74,AD21)</f>
        <v>30</v>
      </c>
      <c r="AB129" s="277"/>
      <c r="AC129" s="278"/>
      <c r="AD129" s="278"/>
      <c r="AE129" s="12"/>
      <c r="AF129" s="12"/>
      <c r="AG129" s="12"/>
      <c r="AH129" s="1"/>
    </row>
    <row r="130" spans="1:34" ht="15.75" customHeight="1" x14ac:dyDescent="0.25">
      <c r="A130"/>
      <c r="B130" s="1"/>
      <c r="C130" s="1"/>
      <c r="D130" s="8"/>
      <c r="E130" s="8"/>
      <c r="F130" s="8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 x14ac:dyDescent="0.25">
      <c r="A131"/>
      <c r="B131" s="9" t="s">
        <v>222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1"/>
    </row>
    <row r="132" spans="1:34" ht="15.75" customHeight="1" x14ac:dyDescent="0.25">
      <c r="A132"/>
      <c r="B132" s="9" t="s">
        <v>230</v>
      </c>
      <c r="C132" s="9"/>
      <c r="D132" s="22"/>
      <c r="E132" s="22"/>
      <c r="F132" s="22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1"/>
    </row>
    <row r="133" spans="1:34" s="7" customFormat="1" x14ac:dyDescent="0.25">
      <c r="A133"/>
      <c r="B133" s="9" t="s">
        <v>231</v>
      </c>
      <c r="C133" s="9"/>
      <c r="D133" s="22"/>
      <c r="E133" s="22"/>
      <c r="F133" s="22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1:34" x14ac:dyDescent="0.25">
      <c r="A134"/>
      <c r="B134"/>
      <c r="C134"/>
      <c r="D134" s="20"/>
      <c r="J134" s="4"/>
      <c r="N134" s="4"/>
      <c r="W134" s="4"/>
      <c r="X134" s="4"/>
      <c r="Y134" s="4"/>
      <c r="Z134" s="4"/>
      <c r="AG134" s="4"/>
      <c r="AH134" s="1"/>
    </row>
    <row r="135" spans="1:34" x14ac:dyDescent="0.25">
      <c r="J135" s="4"/>
      <c r="N135" s="4"/>
      <c r="W135" s="4"/>
      <c r="X135" s="4"/>
      <c r="Y135" s="4"/>
      <c r="Z135" s="4"/>
      <c r="AG135" s="4"/>
      <c r="AH135" s="1"/>
    </row>
    <row r="136" spans="1:34" x14ac:dyDescent="0.25">
      <c r="J136" s="4"/>
      <c r="N136" s="4"/>
      <c r="W136" s="4"/>
      <c r="X136" s="4"/>
      <c r="Y136" s="4"/>
      <c r="Z136" s="4"/>
      <c r="AG136" s="4"/>
      <c r="AH136" s="1"/>
    </row>
    <row r="137" spans="1:34" x14ac:dyDescent="0.25">
      <c r="J137" s="4"/>
      <c r="N137" s="4"/>
      <c r="W137" s="4"/>
      <c r="X137" s="4"/>
      <c r="Y137" s="4"/>
      <c r="Z137" s="4"/>
      <c r="AG137" s="4"/>
      <c r="AH137" s="1"/>
    </row>
    <row r="138" spans="1:34" x14ac:dyDescent="0.25">
      <c r="J138" s="4"/>
      <c r="N138" s="4"/>
      <c r="W138" s="4"/>
      <c r="X138" s="4"/>
      <c r="Y138" s="4"/>
      <c r="Z138" s="4"/>
      <c r="AG138" s="4"/>
      <c r="AH138" s="1"/>
    </row>
    <row r="139" spans="1:34" x14ac:dyDescent="0.25">
      <c r="J139" s="4"/>
      <c r="N139" s="4"/>
      <c r="W139" s="4"/>
      <c r="X139" s="4"/>
      <c r="Y139" s="4"/>
      <c r="Z139" s="4"/>
      <c r="AG139" s="4"/>
      <c r="AH139" s="1"/>
    </row>
    <row r="140" spans="1:34" x14ac:dyDescent="0.25">
      <c r="J140" s="4"/>
      <c r="N140" s="4"/>
      <c r="W140" s="4"/>
      <c r="X140" s="4"/>
      <c r="Y140" s="4"/>
      <c r="Z140" s="4"/>
      <c r="AG140" s="4"/>
      <c r="AH140" s="1"/>
    </row>
    <row r="141" spans="1:34" x14ac:dyDescent="0.25">
      <c r="J141" s="4"/>
      <c r="N141" s="4"/>
      <c r="W141" s="4"/>
      <c r="X141" s="4"/>
      <c r="Y141" s="4"/>
      <c r="Z141" s="4"/>
      <c r="AG141" s="4"/>
      <c r="AH141" s="1"/>
    </row>
    <row r="142" spans="1:34" x14ac:dyDescent="0.25">
      <c r="J142" s="4"/>
      <c r="N142" s="4"/>
      <c r="W142" s="4"/>
      <c r="X142" s="4"/>
      <c r="Y142" s="4"/>
      <c r="Z142" s="4"/>
      <c r="AG142" s="4"/>
      <c r="AH142" s="1"/>
    </row>
    <row r="143" spans="1:34" x14ac:dyDescent="0.25">
      <c r="J143" s="4"/>
      <c r="N143" s="4"/>
      <c r="W143" s="4"/>
      <c r="X143" s="4"/>
      <c r="Y143" s="4"/>
      <c r="Z143" s="4"/>
      <c r="AG143" s="4"/>
      <c r="AH143" s="1"/>
    </row>
    <row r="144" spans="1:34" x14ac:dyDescent="0.25">
      <c r="J144" s="4"/>
      <c r="N144" s="4"/>
      <c r="W144" s="4"/>
      <c r="X144" s="4"/>
      <c r="Y144" s="4"/>
      <c r="Z144" s="4"/>
      <c r="AG144" s="4"/>
      <c r="AH144" s="1"/>
    </row>
    <row r="145" spans="10:34" x14ac:dyDescent="0.25">
      <c r="J145" s="4"/>
      <c r="N145" s="4"/>
      <c r="W145" s="4"/>
      <c r="X145" s="4"/>
      <c r="Y145" s="4"/>
      <c r="Z145" s="4"/>
      <c r="AG145" s="4"/>
      <c r="AH145" s="1"/>
    </row>
    <row r="146" spans="10:34" x14ac:dyDescent="0.25">
      <c r="J146" s="4"/>
      <c r="N146" s="4"/>
      <c r="W146" s="4"/>
      <c r="X146" s="4"/>
      <c r="Y146" s="4"/>
      <c r="Z146" s="4"/>
      <c r="AG146" s="4"/>
      <c r="AH146" s="1"/>
    </row>
    <row r="147" spans="10:34" x14ac:dyDescent="0.25">
      <c r="J147" s="4"/>
      <c r="N147" s="4"/>
      <c r="W147" s="4"/>
      <c r="X147" s="4"/>
      <c r="Y147" s="4"/>
      <c r="Z147" s="4"/>
      <c r="AG147" s="4"/>
      <c r="AH147" s="1"/>
    </row>
    <row r="148" spans="10:34" x14ac:dyDescent="0.25">
      <c r="J148" s="4"/>
      <c r="N148" s="4"/>
      <c r="W148" s="4"/>
      <c r="X148" s="4"/>
      <c r="Y148" s="4"/>
      <c r="Z148" s="4"/>
      <c r="AG148" s="4"/>
      <c r="AH148" s="1"/>
    </row>
    <row r="149" spans="10:34" x14ac:dyDescent="0.25">
      <c r="J149" s="4"/>
      <c r="N149" s="4"/>
      <c r="W149" s="4"/>
      <c r="X149" s="4"/>
      <c r="Y149" s="4"/>
      <c r="Z149" s="4"/>
      <c r="AG149" s="4"/>
      <c r="AH149" s="1"/>
    </row>
    <row r="150" spans="10:34" x14ac:dyDescent="0.25">
      <c r="J150" s="4"/>
      <c r="N150" s="4"/>
      <c r="W150" s="4"/>
      <c r="X150" s="4"/>
      <c r="Y150" s="4"/>
      <c r="Z150" s="4"/>
      <c r="AG150" s="4"/>
      <c r="AH150" s="1"/>
    </row>
    <row r="151" spans="10:34" x14ac:dyDescent="0.25">
      <c r="J151" s="4"/>
      <c r="N151" s="4"/>
      <c r="W151" s="4"/>
      <c r="X151" s="4"/>
      <c r="Y151" s="4"/>
      <c r="Z151" s="4"/>
      <c r="AG151" s="4"/>
      <c r="AH151" s="1"/>
    </row>
    <row r="152" spans="10:34" x14ac:dyDescent="0.25">
      <c r="J152" s="4"/>
      <c r="N152" s="4"/>
      <c r="W152" s="4"/>
      <c r="X152" s="4"/>
      <c r="Y152" s="4"/>
      <c r="Z152" s="4"/>
      <c r="AG152" s="4"/>
      <c r="AH152" s="1"/>
    </row>
    <row r="153" spans="10:34" x14ac:dyDescent="0.25">
      <c r="J153" s="4"/>
      <c r="N153" s="4"/>
      <c r="W153" s="4"/>
      <c r="X153" s="4"/>
      <c r="Y153" s="4"/>
      <c r="Z153" s="4"/>
      <c r="AG153" s="4"/>
      <c r="AH153" s="1"/>
    </row>
    <row r="154" spans="10:34" x14ac:dyDescent="0.25">
      <c r="J154" s="4"/>
      <c r="N154" s="4"/>
      <c r="W154" s="4"/>
      <c r="X154" s="4"/>
      <c r="Y154" s="4"/>
      <c r="Z154" s="4"/>
      <c r="AG154" s="4"/>
      <c r="AH154" s="1"/>
    </row>
    <row r="155" spans="10:34" x14ac:dyDescent="0.25">
      <c r="J155" s="4"/>
      <c r="N155" s="4"/>
      <c r="W155" s="4"/>
      <c r="X155" s="4"/>
      <c r="Y155" s="4"/>
      <c r="Z155" s="4"/>
      <c r="AG155" s="4"/>
      <c r="AH155" s="1"/>
    </row>
    <row r="156" spans="10:34" x14ac:dyDescent="0.25">
      <c r="J156" s="4"/>
      <c r="N156" s="4"/>
      <c r="W156" s="4"/>
      <c r="X156" s="4"/>
      <c r="Y156" s="4"/>
      <c r="Z156" s="4"/>
      <c r="AG156" s="4"/>
      <c r="AH156" s="1"/>
    </row>
    <row r="157" spans="10:34" x14ac:dyDescent="0.25">
      <c r="J157" s="4"/>
      <c r="N157" s="4"/>
      <c r="W157" s="4"/>
      <c r="X157" s="4"/>
      <c r="Y157" s="4"/>
      <c r="Z157" s="4"/>
      <c r="AG157" s="4"/>
      <c r="AH157" s="1"/>
    </row>
    <row r="158" spans="10:34" x14ac:dyDescent="0.25">
      <c r="J158" s="4"/>
      <c r="N158" s="4"/>
      <c r="W158" s="4"/>
      <c r="X158" s="4"/>
      <c r="Y158" s="4"/>
      <c r="Z158" s="4"/>
      <c r="AG158" s="4"/>
      <c r="AH158" s="1"/>
    </row>
    <row r="159" spans="10:34" x14ac:dyDescent="0.25">
      <c r="J159" s="4"/>
      <c r="N159" s="4"/>
      <c r="W159" s="4"/>
      <c r="X159" s="4"/>
      <c r="Y159" s="4"/>
      <c r="Z159" s="4"/>
      <c r="AG159" s="4"/>
      <c r="AH159" s="1"/>
    </row>
    <row r="160" spans="10:34" x14ac:dyDescent="0.25">
      <c r="J160" s="4"/>
      <c r="N160" s="4"/>
      <c r="W160" s="4"/>
      <c r="X160" s="4"/>
      <c r="Y160" s="4"/>
      <c r="Z160" s="4"/>
      <c r="AG160" s="4"/>
      <c r="AH160" s="1"/>
    </row>
    <row r="161" spans="10:34" x14ac:dyDescent="0.25">
      <c r="J161" s="4"/>
      <c r="N161" s="4"/>
      <c r="W161" s="4"/>
      <c r="X161" s="4"/>
      <c r="Y161" s="4"/>
      <c r="Z161" s="4"/>
      <c r="AG161" s="4"/>
      <c r="AH161" s="1"/>
    </row>
    <row r="162" spans="10:34" x14ac:dyDescent="0.25">
      <c r="J162" s="4"/>
      <c r="N162" s="4"/>
      <c r="W162" s="4"/>
      <c r="X162" s="4"/>
      <c r="Y162" s="4"/>
      <c r="Z162" s="4"/>
      <c r="AG162" s="4"/>
      <c r="AH162" s="1"/>
    </row>
    <row r="163" spans="10:34" x14ac:dyDescent="0.25">
      <c r="J163" s="4"/>
      <c r="N163" s="4"/>
      <c r="W163" s="4"/>
      <c r="X163" s="4"/>
      <c r="Y163" s="4"/>
      <c r="Z163" s="4"/>
      <c r="AG163" s="4"/>
      <c r="AH163" s="1"/>
    </row>
    <row r="164" spans="10:34" x14ac:dyDescent="0.25">
      <c r="J164" s="4"/>
      <c r="N164" s="4"/>
      <c r="W164" s="4"/>
      <c r="X164" s="4"/>
      <c r="Y164" s="4"/>
      <c r="Z164" s="4"/>
      <c r="AG164" s="4"/>
      <c r="AH164" s="1"/>
    </row>
    <row r="165" spans="10:34" x14ac:dyDescent="0.25">
      <c r="J165" s="4"/>
      <c r="N165" s="4"/>
      <c r="W165" s="4"/>
      <c r="X165" s="4"/>
      <c r="Y165" s="4"/>
      <c r="Z165" s="4"/>
      <c r="AG165" s="4"/>
      <c r="AH165" s="1"/>
    </row>
    <row r="166" spans="10:34" x14ac:dyDescent="0.25">
      <c r="J166" s="4"/>
      <c r="N166" s="4"/>
      <c r="W166" s="4"/>
      <c r="X166" s="4"/>
      <c r="Y166" s="4"/>
      <c r="Z166" s="4"/>
      <c r="AG166" s="4"/>
      <c r="AH166" s="1"/>
    </row>
    <row r="167" spans="10:34" x14ac:dyDescent="0.25">
      <c r="J167" s="4"/>
      <c r="N167" s="4"/>
      <c r="W167" s="4"/>
      <c r="X167" s="4"/>
      <c r="Y167" s="4"/>
      <c r="Z167" s="4"/>
      <c r="AG167" s="4"/>
      <c r="AH167" s="1"/>
    </row>
    <row r="168" spans="10:34" x14ac:dyDescent="0.25">
      <c r="J168" s="4"/>
      <c r="N168" s="4"/>
      <c r="W168" s="4"/>
      <c r="X168" s="4"/>
      <c r="Y168" s="4"/>
      <c r="Z168" s="4"/>
      <c r="AG168" s="4"/>
      <c r="AH168" s="1"/>
    </row>
    <row r="169" spans="10:34" x14ac:dyDescent="0.25">
      <c r="J169" s="4"/>
      <c r="N169" s="4"/>
      <c r="W169" s="4"/>
      <c r="X169" s="4"/>
      <c r="Y169" s="4"/>
      <c r="Z169" s="4"/>
      <c r="AG169" s="4"/>
      <c r="AH169" s="1"/>
    </row>
    <row r="170" spans="10:34" x14ac:dyDescent="0.25">
      <c r="J170" s="4"/>
      <c r="N170" s="4"/>
      <c r="W170" s="4"/>
      <c r="X170" s="4"/>
      <c r="Y170" s="4"/>
      <c r="Z170" s="4"/>
      <c r="AG170" s="4"/>
      <c r="AH170" s="1"/>
    </row>
    <row r="171" spans="10:34" x14ac:dyDescent="0.25">
      <c r="J171" s="4"/>
      <c r="N171" s="4"/>
      <c r="W171" s="4"/>
      <c r="X171" s="4"/>
      <c r="Y171" s="4"/>
      <c r="Z171" s="4"/>
      <c r="AG171" s="4"/>
      <c r="AH171" s="1"/>
    </row>
    <row r="172" spans="10:34" x14ac:dyDescent="0.25">
      <c r="J172" s="4"/>
      <c r="N172" s="4"/>
      <c r="W172" s="4"/>
      <c r="X172" s="4"/>
      <c r="Y172" s="4"/>
      <c r="Z172" s="4"/>
      <c r="AG172" s="4"/>
      <c r="AH172" s="1"/>
    </row>
    <row r="173" spans="10:34" x14ac:dyDescent="0.25">
      <c r="J173" s="4"/>
      <c r="N173" s="4"/>
      <c r="W173" s="4"/>
      <c r="X173" s="4"/>
      <c r="Y173" s="4"/>
      <c r="Z173" s="4"/>
      <c r="AG173" s="4"/>
      <c r="AH173" s="1"/>
    </row>
    <row r="174" spans="10:34" x14ac:dyDescent="0.25">
      <c r="J174" s="4"/>
      <c r="N174" s="4"/>
      <c r="W174" s="4"/>
      <c r="X174" s="4"/>
      <c r="Y174" s="4"/>
      <c r="Z174" s="4"/>
      <c r="AG174" s="4"/>
      <c r="AH174" s="1"/>
    </row>
    <row r="175" spans="10:34" x14ac:dyDescent="0.25">
      <c r="J175" s="4"/>
      <c r="N175" s="4"/>
      <c r="W175" s="4"/>
      <c r="X175" s="4"/>
      <c r="Y175" s="4"/>
      <c r="Z175" s="4"/>
      <c r="AG175" s="4"/>
      <c r="AH175" s="1"/>
    </row>
    <row r="176" spans="10:34" x14ac:dyDescent="0.25">
      <c r="J176" s="4"/>
      <c r="N176" s="4"/>
      <c r="W176" s="4"/>
      <c r="X176" s="4"/>
      <c r="Y176" s="4"/>
      <c r="Z176" s="4"/>
      <c r="AG176" s="4"/>
      <c r="AH176" s="1"/>
    </row>
    <row r="177" spans="10:34" x14ac:dyDescent="0.25">
      <c r="J177" s="4"/>
      <c r="N177" s="4"/>
      <c r="W177" s="4"/>
      <c r="X177" s="4"/>
      <c r="Y177" s="4"/>
      <c r="Z177" s="4"/>
      <c r="AG177" s="4"/>
      <c r="AH177" s="1"/>
    </row>
    <row r="178" spans="10:34" x14ac:dyDescent="0.25">
      <c r="J178" s="4"/>
      <c r="N178" s="4"/>
      <c r="W178" s="4"/>
      <c r="X178" s="4"/>
      <c r="Y178" s="4"/>
      <c r="Z178" s="4"/>
      <c r="AG178" s="4"/>
      <c r="AH178" s="1"/>
    </row>
    <row r="179" spans="10:34" x14ac:dyDescent="0.25">
      <c r="J179" s="4"/>
      <c r="N179" s="4"/>
      <c r="W179" s="4"/>
      <c r="X179" s="4"/>
      <c r="Y179" s="4"/>
      <c r="Z179" s="4"/>
      <c r="AG179" s="4"/>
      <c r="AH179" s="1"/>
    </row>
    <row r="180" spans="10:34" x14ac:dyDescent="0.25">
      <c r="J180" s="4"/>
      <c r="N180" s="4"/>
      <c r="W180" s="4"/>
      <c r="X180" s="4"/>
      <c r="Y180" s="4"/>
      <c r="Z180" s="4"/>
      <c r="AG180" s="4"/>
      <c r="AH180" s="1"/>
    </row>
    <row r="181" spans="10:34" x14ac:dyDescent="0.25">
      <c r="J181" s="4"/>
      <c r="N181" s="4"/>
      <c r="W181" s="4"/>
      <c r="X181" s="4"/>
      <c r="Y181" s="4"/>
      <c r="Z181" s="4"/>
      <c r="AG181" s="4"/>
      <c r="AH181" s="1"/>
    </row>
    <row r="182" spans="10:34" x14ac:dyDescent="0.25">
      <c r="J182" s="4"/>
      <c r="N182" s="4"/>
      <c r="W182" s="4"/>
      <c r="X182" s="4"/>
      <c r="Y182" s="4"/>
      <c r="Z182" s="4"/>
      <c r="AG182" s="4"/>
      <c r="AH182" s="1"/>
    </row>
    <row r="183" spans="10:34" x14ac:dyDescent="0.25">
      <c r="J183" s="4"/>
      <c r="N183" s="4"/>
      <c r="W183" s="4"/>
      <c r="X183" s="4"/>
      <c r="Y183" s="4"/>
      <c r="Z183" s="4"/>
      <c r="AG183" s="4"/>
      <c r="AH183" s="1"/>
    </row>
    <row r="184" spans="10:34" x14ac:dyDescent="0.25">
      <c r="J184" s="4"/>
      <c r="N184" s="4"/>
      <c r="W184" s="4"/>
      <c r="X184" s="4"/>
      <c r="Y184" s="4"/>
      <c r="Z184" s="4"/>
      <c r="AG184" s="4"/>
      <c r="AH184" s="1"/>
    </row>
    <row r="185" spans="10:34" x14ac:dyDescent="0.25">
      <c r="J185" s="4"/>
      <c r="N185" s="4"/>
      <c r="W185" s="4"/>
      <c r="X185" s="4"/>
      <c r="Y185" s="4"/>
      <c r="Z185" s="4"/>
      <c r="AG185" s="4"/>
      <c r="AH185" s="1"/>
    </row>
    <row r="186" spans="10:34" x14ac:dyDescent="0.25">
      <c r="J186" s="4"/>
      <c r="N186" s="4"/>
      <c r="W186" s="4"/>
      <c r="X186" s="4"/>
      <c r="Y186" s="4"/>
      <c r="Z186" s="4"/>
      <c r="AG186" s="4"/>
      <c r="AH186" s="1"/>
    </row>
    <row r="187" spans="10:34" x14ac:dyDescent="0.25">
      <c r="J187" s="4"/>
      <c r="N187" s="4"/>
      <c r="W187" s="4"/>
      <c r="X187" s="4"/>
      <c r="Y187" s="4"/>
      <c r="Z187" s="4"/>
      <c r="AG187" s="4"/>
      <c r="AH187" s="1"/>
    </row>
    <row r="188" spans="10:34" x14ac:dyDescent="0.25">
      <c r="J188" s="4"/>
      <c r="N188" s="4"/>
      <c r="W188" s="4"/>
      <c r="X188" s="4"/>
      <c r="Y188" s="4"/>
      <c r="Z188" s="4"/>
      <c r="AG188" s="4"/>
      <c r="AH188" s="1"/>
    </row>
    <row r="189" spans="10:34" x14ac:dyDescent="0.25">
      <c r="J189" s="4"/>
      <c r="N189" s="4"/>
      <c r="W189" s="4"/>
      <c r="X189" s="4"/>
      <c r="Y189" s="4"/>
      <c r="Z189" s="4"/>
      <c r="AG189" s="4"/>
      <c r="AH189" s="1"/>
    </row>
    <row r="190" spans="10:34" x14ac:dyDescent="0.25">
      <c r="J190" s="4"/>
      <c r="N190" s="4"/>
      <c r="W190" s="4"/>
      <c r="X190" s="4"/>
      <c r="Y190" s="4"/>
      <c r="Z190" s="4"/>
      <c r="AG190" s="4"/>
      <c r="AH190" s="1"/>
    </row>
    <row r="191" spans="10:34" x14ac:dyDescent="0.25">
      <c r="J191" s="4"/>
      <c r="N191" s="4"/>
      <c r="W191" s="4"/>
      <c r="X191" s="4"/>
      <c r="Y191" s="4"/>
      <c r="Z191" s="4"/>
      <c r="AG191" s="4"/>
      <c r="AH191" s="1"/>
    </row>
    <row r="192" spans="10:34" x14ac:dyDescent="0.25">
      <c r="J192" s="4"/>
      <c r="N192" s="4"/>
      <c r="W192" s="4"/>
      <c r="X192" s="4"/>
      <c r="Y192" s="4"/>
      <c r="Z192" s="4"/>
      <c r="AG192" s="4"/>
      <c r="AH192" s="1"/>
    </row>
    <row r="193" spans="10:34" x14ac:dyDescent="0.25">
      <c r="J193" s="4"/>
      <c r="N193" s="4"/>
      <c r="W193" s="4"/>
      <c r="X193" s="4"/>
      <c r="Y193" s="4"/>
      <c r="Z193" s="4"/>
      <c r="AG193" s="4"/>
      <c r="AH193" s="1"/>
    </row>
    <row r="194" spans="10:34" x14ac:dyDescent="0.25">
      <c r="J194" s="4"/>
      <c r="N194" s="4"/>
      <c r="W194" s="4"/>
      <c r="X194" s="4"/>
      <c r="Y194" s="4"/>
      <c r="Z194" s="4"/>
      <c r="AG194" s="4"/>
      <c r="AH194" s="1"/>
    </row>
    <row r="195" spans="10:34" x14ac:dyDescent="0.25">
      <c r="J195" s="4"/>
      <c r="N195" s="4"/>
      <c r="W195" s="4"/>
      <c r="X195" s="4"/>
      <c r="Y195" s="4"/>
      <c r="Z195" s="4"/>
      <c r="AG195" s="4"/>
      <c r="AH195" s="1"/>
    </row>
    <row r="196" spans="10:34" x14ac:dyDescent="0.25">
      <c r="J196" s="4"/>
      <c r="N196" s="4"/>
      <c r="W196" s="4"/>
      <c r="X196" s="4"/>
      <c r="Y196" s="4"/>
      <c r="Z196" s="4"/>
      <c r="AG196" s="4"/>
      <c r="AH196" s="1"/>
    </row>
    <row r="197" spans="10:34" x14ac:dyDescent="0.25">
      <c r="J197" s="4"/>
      <c r="N197" s="4"/>
      <c r="W197" s="4"/>
      <c r="X197" s="4"/>
      <c r="Y197" s="4"/>
      <c r="Z197" s="4"/>
      <c r="AG197" s="4"/>
      <c r="AH197" s="1"/>
    </row>
    <row r="198" spans="10:34" x14ac:dyDescent="0.25">
      <c r="J198" s="4"/>
      <c r="N198" s="4"/>
      <c r="W198" s="4"/>
      <c r="X198" s="4"/>
      <c r="Y198" s="4"/>
      <c r="Z198" s="4"/>
      <c r="AG198" s="4"/>
      <c r="AH198" s="1"/>
    </row>
    <row r="199" spans="10:34" x14ac:dyDescent="0.25">
      <c r="J199" s="4"/>
      <c r="N199" s="4"/>
      <c r="W199" s="4"/>
      <c r="X199" s="4"/>
      <c r="Y199" s="4"/>
      <c r="Z199" s="4"/>
      <c r="AG199" s="4"/>
      <c r="AH199" s="1"/>
    </row>
    <row r="200" spans="10:34" x14ac:dyDescent="0.25">
      <c r="J200" s="4"/>
      <c r="N200" s="4"/>
      <c r="W200" s="4"/>
      <c r="X200" s="4"/>
      <c r="Y200" s="4"/>
      <c r="Z200" s="4"/>
      <c r="AG200" s="4"/>
      <c r="AH200" s="1"/>
    </row>
    <row r="201" spans="10:34" x14ac:dyDescent="0.25">
      <c r="J201" s="4"/>
      <c r="N201" s="4"/>
      <c r="W201" s="4"/>
      <c r="X201" s="4"/>
      <c r="Y201" s="4"/>
      <c r="Z201" s="4"/>
      <c r="AG201" s="4"/>
      <c r="AH201" s="1"/>
    </row>
    <row r="202" spans="10:34" x14ac:dyDescent="0.25">
      <c r="J202" s="4"/>
      <c r="N202" s="4"/>
      <c r="W202" s="4"/>
      <c r="X202" s="4"/>
      <c r="Y202" s="4"/>
      <c r="Z202" s="4"/>
      <c r="AG202" s="4"/>
      <c r="AH202" s="1"/>
    </row>
    <row r="203" spans="10:34" x14ac:dyDescent="0.25">
      <c r="J203" s="4"/>
      <c r="N203" s="4"/>
      <c r="W203" s="4"/>
      <c r="X203" s="4"/>
      <c r="Y203" s="4"/>
      <c r="Z203" s="4"/>
      <c r="AG203" s="4"/>
      <c r="AH203" s="1"/>
    </row>
    <row r="204" spans="10:34" x14ac:dyDescent="0.25">
      <c r="J204" s="4"/>
      <c r="N204" s="4"/>
      <c r="W204" s="4"/>
      <c r="X204" s="4"/>
      <c r="Y204" s="4"/>
      <c r="Z204" s="4"/>
      <c r="AG204" s="4"/>
      <c r="AH204" s="1"/>
    </row>
    <row r="205" spans="10:34" x14ac:dyDescent="0.25">
      <c r="J205" s="4"/>
      <c r="N205" s="4"/>
      <c r="W205" s="4"/>
      <c r="X205" s="4"/>
      <c r="Y205" s="4"/>
      <c r="Z205" s="4"/>
      <c r="AG205" s="4"/>
      <c r="AH205" s="1"/>
    </row>
    <row r="206" spans="10:34" x14ac:dyDescent="0.25">
      <c r="J206" s="4"/>
      <c r="N206" s="4"/>
      <c r="W206" s="4"/>
      <c r="X206" s="4"/>
      <c r="Y206" s="4"/>
      <c r="Z206" s="4"/>
      <c r="AG206" s="4"/>
      <c r="AH206" s="1"/>
    </row>
    <row r="207" spans="10:34" x14ac:dyDescent="0.25">
      <c r="J207" s="4"/>
      <c r="N207" s="4"/>
      <c r="W207" s="4"/>
      <c r="X207" s="4"/>
      <c r="Y207" s="4"/>
      <c r="Z207" s="4"/>
      <c r="AG207" s="4"/>
      <c r="AH207" s="1"/>
    </row>
    <row r="208" spans="10:34" x14ac:dyDescent="0.25">
      <c r="J208" s="4"/>
      <c r="N208" s="4"/>
      <c r="W208" s="4"/>
      <c r="X208" s="4"/>
      <c r="Y208" s="4"/>
      <c r="Z208" s="4"/>
      <c r="AG208" s="4"/>
      <c r="AH208" s="1"/>
    </row>
    <row r="209" spans="10:34" x14ac:dyDescent="0.25">
      <c r="J209" s="4"/>
      <c r="N209" s="4"/>
      <c r="W209" s="4"/>
      <c r="X209" s="4"/>
      <c r="Y209" s="4"/>
      <c r="Z209" s="4"/>
      <c r="AG209" s="4"/>
      <c r="AH209" s="1"/>
    </row>
    <row r="210" spans="10:34" x14ac:dyDescent="0.25">
      <c r="J210" s="4"/>
      <c r="N210" s="4"/>
      <c r="W210" s="4"/>
      <c r="X210" s="4"/>
      <c r="Y210" s="4"/>
      <c r="Z210" s="4"/>
      <c r="AG210" s="4"/>
      <c r="AH210" s="1"/>
    </row>
    <row r="211" spans="10:34" x14ac:dyDescent="0.25">
      <c r="J211" s="4"/>
      <c r="N211" s="4"/>
      <c r="W211" s="4"/>
      <c r="X211" s="4"/>
      <c r="Y211" s="4"/>
      <c r="Z211" s="4"/>
      <c r="AG211" s="4"/>
      <c r="AH211" s="1"/>
    </row>
    <row r="212" spans="10:34" x14ac:dyDescent="0.25">
      <c r="J212" s="4"/>
      <c r="N212" s="4"/>
      <c r="W212" s="4"/>
      <c r="X212" s="4"/>
      <c r="Y212" s="4"/>
      <c r="Z212" s="4"/>
      <c r="AG212" s="4"/>
      <c r="AH212" s="1"/>
    </row>
    <row r="213" spans="10:34" x14ac:dyDescent="0.25">
      <c r="J213" s="4"/>
      <c r="N213" s="4"/>
      <c r="W213" s="4"/>
      <c r="X213" s="4"/>
      <c r="Y213" s="4"/>
      <c r="Z213" s="4"/>
      <c r="AG213" s="4"/>
      <c r="AH213" s="1"/>
    </row>
    <row r="214" spans="10:34" x14ac:dyDescent="0.25">
      <c r="J214" s="4"/>
      <c r="N214" s="4"/>
      <c r="W214" s="4"/>
      <c r="X214" s="4"/>
      <c r="Y214" s="4"/>
      <c r="Z214" s="4"/>
      <c r="AG214" s="4"/>
      <c r="AH214" s="1"/>
    </row>
    <row r="215" spans="10:34" x14ac:dyDescent="0.25">
      <c r="J215" s="4"/>
      <c r="N215" s="4"/>
      <c r="W215" s="4"/>
      <c r="X215" s="4"/>
      <c r="Y215" s="4"/>
      <c r="Z215" s="4"/>
      <c r="AG215" s="4"/>
      <c r="AH215" s="1"/>
    </row>
    <row r="216" spans="10:34" x14ac:dyDescent="0.25">
      <c r="J216" s="4"/>
      <c r="N216" s="4"/>
      <c r="W216" s="4"/>
      <c r="X216" s="4"/>
      <c r="Y216" s="4"/>
      <c r="Z216" s="4"/>
      <c r="AG216" s="4"/>
      <c r="AH216" s="1"/>
    </row>
    <row r="217" spans="10:34" x14ac:dyDescent="0.25">
      <c r="J217" s="4"/>
      <c r="N217" s="4"/>
      <c r="W217" s="4"/>
      <c r="X217" s="4"/>
      <c r="Y217" s="4"/>
      <c r="Z217" s="4"/>
      <c r="AG217" s="4"/>
      <c r="AH217" s="1"/>
    </row>
    <row r="218" spans="10:34" x14ac:dyDescent="0.25">
      <c r="J218" s="4"/>
      <c r="N218" s="4"/>
      <c r="W218" s="4"/>
      <c r="X218" s="4"/>
      <c r="Y218" s="4"/>
      <c r="Z218" s="4"/>
      <c r="AG218" s="4"/>
      <c r="AH218" s="1"/>
    </row>
    <row r="219" spans="10:34" x14ac:dyDescent="0.25">
      <c r="J219" s="4"/>
      <c r="N219" s="4"/>
      <c r="W219" s="4"/>
      <c r="X219" s="4"/>
      <c r="Y219" s="4"/>
      <c r="Z219" s="4"/>
      <c r="AG219" s="4"/>
      <c r="AH219" s="1"/>
    </row>
    <row r="220" spans="10:34" x14ac:dyDescent="0.25">
      <c r="J220" s="4"/>
      <c r="N220" s="4"/>
      <c r="W220" s="4"/>
      <c r="X220" s="4"/>
      <c r="Y220" s="4"/>
      <c r="Z220" s="4"/>
      <c r="AG220" s="4"/>
      <c r="AH220" s="1"/>
    </row>
    <row r="221" spans="10:34" x14ac:dyDescent="0.25">
      <c r="J221" s="4"/>
      <c r="N221" s="4"/>
      <c r="W221" s="4"/>
      <c r="X221" s="4"/>
      <c r="Y221" s="4"/>
      <c r="Z221" s="4"/>
      <c r="AG221" s="4"/>
      <c r="AH221" s="1"/>
    </row>
    <row r="222" spans="10:34" x14ac:dyDescent="0.25">
      <c r="J222" s="4"/>
      <c r="N222" s="4"/>
      <c r="W222" s="4"/>
      <c r="X222" s="4"/>
      <c r="Y222" s="4"/>
      <c r="Z222" s="4"/>
      <c r="AG222" s="4"/>
      <c r="AH222" s="1"/>
    </row>
    <row r="223" spans="10:34" x14ac:dyDescent="0.25">
      <c r="J223" s="4"/>
      <c r="N223" s="4"/>
      <c r="W223" s="4"/>
      <c r="X223" s="4"/>
      <c r="Y223" s="4"/>
      <c r="Z223" s="4"/>
      <c r="AG223" s="4"/>
      <c r="AH223" s="1"/>
    </row>
    <row r="224" spans="10:34" x14ac:dyDescent="0.25">
      <c r="J224" s="4"/>
      <c r="N224" s="4"/>
      <c r="W224" s="4"/>
      <c r="X224" s="4"/>
      <c r="Y224" s="4"/>
      <c r="Z224" s="4"/>
      <c r="AG224" s="4"/>
      <c r="AH224" s="1"/>
    </row>
    <row r="225" spans="10:34" x14ac:dyDescent="0.25">
      <c r="J225" s="4"/>
      <c r="N225" s="4"/>
      <c r="W225" s="4"/>
      <c r="X225" s="4"/>
      <c r="Y225" s="4"/>
      <c r="Z225" s="4"/>
      <c r="AG225" s="4"/>
      <c r="AH225" s="1"/>
    </row>
    <row r="226" spans="10:34" x14ac:dyDescent="0.25">
      <c r="J226" s="4"/>
      <c r="N226" s="4"/>
      <c r="W226" s="4"/>
      <c r="X226" s="4"/>
      <c r="Y226" s="4"/>
      <c r="Z226" s="4"/>
      <c r="AG226" s="4"/>
      <c r="AH226" s="1"/>
    </row>
    <row r="227" spans="10:34" x14ac:dyDescent="0.25">
      <c r="J227" s="4"/>
      <c r="N227" s="4"/>
      <c r="W227" s="4"/>
      <c r="X227" s="4"/>
      <c r="Y227" s="4"/>
      <c r="Z227" s="4"/>
      <c r="AG227" s="4"/>
      <c r="AH227" s="1"/>
    </row>
    <row r="228" spans="10:34" x14ac:dyDescent="0.25">
      <c r="J228" s="4"/>
      <c r="N228" s="4"/>
      <c r="W228" s="4"/>
      <c r="X228" s="4"/>
      <c r="Y228" s="4"/>
      <c r="Z228" s="4"/>
      <c r="AG228" s="4"/>
      <c r="AH228" s="1"/>
    </row>
    <row r="229" spans="10:34" x14ac:dyDescent="0.25">
      <c r="J229" s="4"/>
      <c r="N229" s="4"/>
      <c r="W229" s="4"/>
      <c r="X229" s="4"/>
      <c r="Y229" s="4"/>
      <c r="Z229" s="4"/>
      <c r="AG229" s="4"/>
      <c r="AH229" s="1"/>
    </row>
    <row r="230" spans="10:34" x14ac:dyDescent="0.25">
      <c r="J230" s="4"/>
      <c r="N230" s="4"/>
      <c r="W230" s="4"/>
      <c r="X230" s="4"/>
      <c r="Y230" s="4"/>
      <c r="Z230" s="4"/>
      <c r="AG230" s="4"/>
      <c r="AH230" s="1"/>
    </row>
    <row r="231" spans="10:34" x14ac:dyDescent="0.25">
      <c r="J231" s="4"/>
      <c r="N231" s="4"/>
      <c r="W231" s="4"/>
      <c r="X231" s="4"/>
      <c r="Y231" s="4"/>
      <c r="Z231" s="4"/>
      <c r="AG231" s="4"/>
      <c r="AH231" s="1"/>
    </row>
    <row r="232" spans="10:34" x14ac:dyDescent="0.25">
      <c r="J232" s="4"/>
      <c r="N232" s="4"/>
      <c r="W232" s="4"/>
      <c r="X232" s="4"/>
      <c r="Y232" s="4"/>
      <c r="Z232" s="4"/>
      <c r="AG232" s="4"/>
      <c r="AH232" s="1"/>
    </row>
    <row r="233" spans="10:34" x14ac:dyDescent="0.25">
      <c r="J233" s="4"/>
      <c r="N233" s="4"/>
      <c r="W233" s="4"/>
      <c r="X233" s="4"/>
      <c r="Y233" s="4"/>
      <c r="Z233" s="4"/>
      <c r="AG233" s="4"/>
      <c r="AH233" s="1"/>
    </row>
    <row r="234" spans="10:34" x14ac:dyDescent="0.25">
      <c r="J234" s="4"/>
      <c r="N234" s="4"/>
      <c r="W234" s="4"/>
      <c r="X234" s="4"/>
      <c r="Y234" s="4"/>
      <c r="Z234" s="4"/>
      <c r="AG234" s="4"/>
      <c r="AH234" s="1"/>
    </row>
    <row r="235" spans="10:34" x14ac:dyDescent="0.25">
      <c r="J235" s="4"/>
      <c r="N235" s="4"/>
      <c r="W235" s="4"/>
      <c r="X235" s="4"/>
      <c r="Y235" s="4"/>
      <c r="Z235" s="4"/>
      <c r="AG235" s="4"/>
      <c r="AH235" s="1"/>
    </row>
    <row r="236" spans="10:34" x14ac:dyDescent="0.25">
      <c r="J236" s="4"/>
      <c r="N236" s="4"/>
      <c r="W236" s="4"/>
      <c r="X236" s="4"/>
      <c r="Y236" s="4"/>
      <c r="Z236" s="4"/>
      <c r="AG236" s="4"/>
      <c r="AH236" s="1"/>
    </row>
    <row r="237" spans="10:34" x14ac:dyDescent="0.25">
      <c r="J237" s="4"/>
      <c r="N237" s="4"/>
      <c r="W237" s="4"/>
      <c r="X237" s="4"/>
      <c r="Y237" s="4"/>
      <c r="Z237" s="4"/>
      <c r="AG237" s="4"/>
      <c r="AH237" s="1"/>
    </row>
    <row r="238" spans="10:34" x14ac:dyDescent="0.25">
      <c r="J238" s="4"/>
      <c r="N238" s="4"/>
      <c r="W238" s="4"/>
      <c r="X238" s="4"/>
      <c r="Y238" s="4"/>
      <c r="Z238" s="4"/>
      <c r="AG238" s="4"/>
      <c r="AH238" s="1"/>
    </row>
    <row r="239" spans="10:34" x14ac:dyDescent="0.25">
      <c r="J239" s="4"/>
      <c r="N239" s="4"/>
      <c r="W239" s="4"/>
      <c r="X239" s="4"/>
      <c r="Y239" s="4"/>
      <c r="Z239" s="4"/>
      <c r="AG239" s="4"/>
      <c r="AH239" s="1"/>
    </row>
    <row r="240" spans="10:34" x14ac:dyDescent="0.25">
      <c r="J240" s="4"/>
      <c r="N240" s="4"/>
      <c r="W240" s="4"/>
      <c r="X240" s="4"/>
      <c r="Y240" s="4"/>
      <c r="Z240" s="4"/>
      <c r="AG240" s="4"/>
      <c r="AH240" s="1"/>
    </row>
    <row r="241" spans="10:34" x14ac:dyDescent="0.25">
      <c r="J241" s="4"/>
      <c r="N241" s="4"/>
      <c r="W241" s="4"/>
      <c r="X241" s="4"/>
      <c r="Y241" s="4"/>
      <c r="Z241" s="4"/>
      <c r="AG241" s="4"/>
      <c r="AH241" s="1"/>
    </row>
    <row r="242" spans="10:34" x14ac:dyDescent="0.25">
      <c r="J242" s="4"/>
      <c r="N242" s="4"/>
      <c r="W242" s="4"/>
      <c r="X242" s="4"/>
      <c r="Y242" s="4"/>
      <c r="Z242" s="4"/>
      <c r="AG242" s="4"/>
      <c r="AH242" s="1"/>
    </row>
    <row r="243" spans="10:34" x14ac:dyDescent="0.25">
      <c r="J243" s="4"/>
      <c r="N243" s="4"/>
      <c r="W243" s="4"/>
      <c r="X243" s="4"/>
      <c r="Y243" s="4"/>
      <c r="Z243" s="4"/>
      <c r="AG243" s="4"/>
      <c r="AH243" s="1"/>
    </row>
    <row r="244" spans="10:34" x14ac:dyDescent="0.25">
      <c r="J244" s="4"/>
      <c r="N244" s="4"/>
      <c r="W244" s="4"/>
      <c r="X244" s="4"/>
      <c r="Y244" s="4"/>
      <c r="Z244" s="4"/>
      <c r="AG244" s="4"/>
      <c r="AH244" s="1"/>
    </row>
    <row r="245" spans="10:34" x14ac:dyDescent="0.25">
      <c r="J245" s="4"/>
      <c r="N245" s="4"/>
      <c r="W245" s="4"/>
      <c r="X245" s="4"/>
      <c r="Y245" s="4"/>
      <c r="Z245" s="4"/>
      <c r="AG245" s="4"/>
      <c r="AH245" s="1"/>
    </row>
    <row r="246" spans="10:34" x14ac:dyDescent="0.25">
      <c r="J246" s="4"/>
      <c r="N246" s="4"/>
      <c r="W246" s="4"/>
      <c r="X246" s="4"/>
      <c r="Y246" s="4"/>
      <c r="Z246" s="4"/>
      <c r="AG246" s="4"/>
      <c r="AH246" s="1"/>
    </row>
    <row r="247" spans="10:34" x14ac:dyDescent="0.25">
      <c r="J247" s="4"/>
      <c r="N247" s="4"/>
      <c r="W247" s="4"/>
      <c r="X247" s="4"/>
      <c r="Y247" s="4"/>
      <c r="Z247" s="4"/>
      <c r="AG247" s="4"/>
      <c r="AH247" s="1"/>
    </row>
    <row r="248" spans="10:34" x14ac:dyDescent="0.25">
      <c r="J248" s="4"/>
      <c r="N248" s="4"/>
      <c r="W248" s="4"/>
      <c r="X248" s="4"/>
      <c r="Y248" s="4"/>
      <c r="Z248" s="4"/>
      <c r="AG248" s="4"/>
      <c r="AH248" s="1"/>
    </row>
    <row r="249" spans="10:34" x14ac:dyDescent="0.25">
      <c r="J249" s="4"/>
      <c r="N249" s="4"/>
      <c r="W249" s="4"/>
      <c r="X249" s="4"/>
      <c r="Y249" s="4"/>
      <c r="Z249" s="4"/>
      <c r="AG249" s="4"/>
      <c r="AH249" s="1"/>
    </row>
    <row r="250" spans="10:34" x14ac:dyDescent="0.25">
      <c r="J250" s="4"/>
      <c r="N250" s="4"/>
      <c r="W250" s="4"/>
      <c r="X250" s="4"/>
      <c r="Y250" s="4"/>
      <c r="Z250" s="4"/>
      <c r="AG250" s="4"/>
      <c r="AH250" s="1"/>
    </row>
    <row r="251" spans="10:34" x14ac:dyDescent="0.25">
      <c r="J251" s="4"/>
      <c r="N251" s="4"/>
      <c r="W251" s="4"/>
      <c r="X251" s="4"/>
      <c r="Y251" s="4"/>
      <c r="Z251" s="4"/>
      <c r="AG251" s="4"/>
      <c r="AH251" s="1"/>
    </row>
    <row r="252" spans="10:34" x14ac:dyDescent="0.25">
      <c r="J252" s="4"/>
      <c r="N252" s="4"/>
      <c r="W252" s="4"/>
      <c r="X252" s="4"/>
      <c r="Y252" s="4"/>
      <c r="Z252" s="4"/>
      <c r="AG252" s="4"/>
      <c r="AH252" s="1"/>
    </row>
    <row r="253" spans="10:34" x14ac:dyDescent="0.25">
      <c r="J253" s="4"/>
      <c r="N253" s="4"/>
      <c r="W253" s="4"/>
      <c r="X253" s="4"/>
      <c r="Y253" s="4"/>
      <c r="Z253" s="4"/>
      <c r="AG253" s="4"/>
      <c r="AH253" s="1"/>
    </row>
    <row r="254" spans="10:34" x14ac:dyDescent="0.25">
      <c r="J254" s="4"/>
      <c r="N254" s="4"/>
      <c r="W254" s="4"/>
      <c r="X254" s="4"/>
      <c r="Y254" s="4"/>
      <c r="Z254" s="4"/>
      <c r="AG254" s="4"/>
      <c r="AH254" s="1"/>
    </row>
    <row r="255" spans="10:34" x14ac:dyDescent="0.25">
      <c r="J255" s="4"/>
      <c r="N255" s="4"/>
      <c r="W255" s="4"/>
      <c r="X255" s="4"/>
      <c r="Y255" s="4"/>
      <c r="Z255" s="4"/>
      <c r="AG255" s="4"/>
      <c r="AH255" s="1"/>
    </row>
    <row r="256" spans="10:34" x14ac:dyDescent="0.25">
      <c r="J256" s="4"/>
      <c r="N256" s="4"/>
      <c r="W256" s="4"/>
      <c r="X256" s="4"/>
      <c r="Y256" s="4"/>
      <c r="Z256" s="4"/>
      <c r="AG256" s="4"/>
      <c r="AH256" s="1"/>
    </row>
    <row r="257" spans="10:34" x14ac:dyDescent="0.25">
      <c r="J257" s="4"/>
      <c r="N257" s="4"/>
      <c r="W257" s="4"/>
      <c r="X257" s="4"/>
      <c r="Y257" s="4"/>
      <c r="Z257" s="4"/>
      <c r="AG257" s="4"/>
      <c r="AH257" s="1"/>
    </row>
    <row r="258" spans="10:34" x14ac:dyDescent="0.25">
      <c r="J258" s="4"/>
      <c r="N258" s="4"/>
      <c r="W258" s="4"/>
      <c r="X258" s="4"/>
      <c r="Y258" s="4"/>
      <c r="Z258" s="4"/>
      <c r="AG258" s="4"/>
      <c r="AH258" s="1"/>
    </row>
    <row r="259" spans="10:34" x14ac:dyDescent="0.25">
      <c r="J259" s="4"/>
      <c r="N259" s="4"/>
      <c r="W259" s="4"/>
      <c r="X259" s="4"/>
      <c r="Y259" s="4"/>
      <c r="Z259" s="4"/>
      <c r="AG259" s="4"/>
      <c r="AH259" s="1"/>
    </row>
    <row r="260" spans="10:34" x14ac:dyDescent="0.25">
      <c r="J260" s="4"/>
      <c r="N260" s="4"/>
      <c r="W260" s="4"/>
      <c r="X260" s="4"/>
      <c r="Y260" s="4"/>
      <c r="Z260" s="4"/>
      <c r="AG260" s="4"/>
      <c r="AH260" s="1"/>
    </row>
    <row r="261" spans="10:34" x14ac:dyDescent="0.25">
      <c r="J261" s="4"/>
      <c r="N261" s="4"/>
      <c r="W261" s="4"/>
      <c r="X261" s="4"/>
      <c r="Y261" s="4"/>
      <c r="Z261" s="4"/>
      <c r="AG261" s="4"/>
      <c r="AH261" s="1"/>
    </row>
    <row r="262" spans="10:34" x14ac:dyDescent="0.25">
      <c r="J262" s="4"/>
      <c r="N262" s="4"/>
      <c r="W262" s="4"/>
      <c r="X262" s="4"/>
      <c r="Y262" s="4"/>
      <c r="Z262" s="4"/>
      <c r="AG262" s="4"/>
      <c r="AH262" s="1"/>
    </row>
  </sheetData>
  <sheetProtection selectLockedCells="1" selectUnlockedCells="1"/>
  <mergeCells count="104">
    <mergeCell ref="W7:Z7"/>
    <mergeCell ref="AA7:AD7"/>
    <mergeCell ref="H8:H9"/>
    <mergeCell ref="L8:L9"/>
    <mergeCell ref="J8:J9"/>
    <mergeCell ref="K8:K9"/>
    <mergeCell ref="M8:M9"/>
    <mergeCell ref="AE6:AE9"/>
    <mergeCell ref="A1:AG1"/>
    <mergeCell ref="A5:F5"/>
    <mergeCell ref="G5:AG5"/>
    <mergeCell ref="G6:N6"/>
    <mergeCell ref="Y8:Y9"/>
    <mergeCell ref="N8:N9"/>
    <mergeCell ref="O8:O9"/>
    <mergeCell ref="D8:D9"/>
    <mergeCell ref="E8:E9"/>
    <mergeCell ref="F8:F9"/>
    <mergeCell ref="G8:G9"/>
    <mergeCell ref="Q8:Q9"/>
    <mergeCell ref="O6:V6"/>
    <mergeCell ref="R8:R9"/>
    <mergeCell ref="W6:AD6"/>
    <mergeCell ref="G2:T2"/>
    <mergeCell ref="B3:U3"/>
    <mergeCell ref="W3:AG3"/>
    <mergeCell ref="B4:AD4"/>
    <mergeCell ref="S7:V7"/>
    <mergeCell ref="A21:C21"/>
    <mergeCell ref="AF6:AF9"/>
    <mergeCell ref="A10:AG10"/>
    <mergeCell ref="U8:U9"/>
    <mergeCell ref="V8:V9"/>
    <mergeCell ref="W8:W9"/>
    <mergeCell ref="Z8:Z9"/>
    <mergeCell ref="AA8:AA9"/>
    <mergeCell ref="AC8:AC9"/>
    <mergeCell ref="AD8:AD9"/>
    <mergeCell ref="C6:C9"/>
    <mergeCell ref="D6:F7"/>
    <mergeCell ref="A6:A9"/>
    <mergeCell ref="B6:B9"/>
    <mergeCell ref="AG6:AG9"/>
    <mergeCell ref="G7:J7"/>
    <mergeCell ref="K7:N7"/>
    <mergeCell ref="O7:R7"/>
    <mergeCell ref="I8:I9"/>
    <mergeCell ref="P8:P9"/>
    <mergeCell ref="T8:T9"/>
    <mergeCell ref="X8:X9"/>
    <mergeCell ref="AB8:AB9"/>
    <mergeCell ref="S8:S9"/>
    <mergeCell ref="A117:AD117"/>
    <mergeCell ref="A122:C122"/>
    <mergeCell ref="A22:AG22"/>
    <mergeCell ref="A74:C74"/>
    <mergeCell ref="A80:AG80"/>
    <mergeCell ref="A81:AD81"/>
    <mergeCell ref="A75:AG75"/>
    <mergeCell ref="A76:AG76"/>
    <mergeCell ref="A42:AG42"/>
    <mergeCell ref="A56:AG56"/>
    <mergeCell ref="A91:C91"/>
    <mergeCell ref="A92:AG92"/>
    <mergeCell ref="A109:C109"/>
    <mergeCell ref="A110:AG110"/>
    <mergeCell ref="A111:AG111"/>
    <mergeCell ref="A116:C116"/>
    <mergeCell ref="C128:F128"/>
    <mergeCell ref="C129:F129"/>
    <mergeCell ref="G124:J124"/>
    <mergeCell ref="G125:J125"/>
    <mergeCell ref="K124:N124"/>
    <mergeCell ref="K125:N125"/>
    <mergeCell ref="C124:F124"/>
    <mergeCell ref="C125:F125"/>
    <mergeCell ref="C126:F126"/>
    <mergeCell ref="C127:F127"/>
    <mergeCell ref="G126:N126"/>
    <mergeCell ref="G127:N127"/>
    <mergeCell ref="AA124:AD124"/>
    <mergeCell ref="AA125:AD125"/>
    <mergeCell ref="G128:J128"/>
    <mergeCell ref="G129:J129"/>
    <mergeCell ref="K128:N128"/>
    <mergeCell ref="K129:N129"/>
    <mergeCell ref="O128:R128"/>
    <mergeCell ref="O129:R129"/>
    <mergeCell ref="S128:V128"/>
    <mergeCell ref="S129:V129"/>
    <mergeCell ref="W128:Z128"/>
    <mergeCell ref="W129:Z129"/>
    <mergeCell ref="AA128:AD128"/>
    <mergeCell ref="AA129:AD129"/>
    <mergeCell ref="O124:R124"/>
    <mergeCell ref="O125:R125"/>
    <mergeCell ref="S124:V124"/>
    <mergeCell ref="S125:V125"/>
    <mergeCell ref="W124:Z124"/>
    <mergeCell ref="W125:Z125"/>
    <mergeCell ref="W127:AD127"/>
    <mergeCell ref="O126:V126"/>
    <mergeCell ref="W126:AD126"/>
    <mergeCell ref="O127:V127"/>
  </mergeCells>
  <pageMargins left="0.19652777777777777" right="0.19652777777777777" top="0.73" bottom="0.19652777777777777" header="0.51180555555555551" footer="0.51180555555555551"/>
  <pageSetup paperSize="9" scale="26" firstPageNumber="0" fitToHeight="0" orientation="landscape" verticalDpi="597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AEC9B40DFD62408AD0E9048F6CF60E" ma:contentTypeVersion="14" ma:contentTypeDescription="Utwórz nowy dokument." ma:contentTypeScope="" ma:versionID="ea6b9f56fdb145c53de9bdb59d875a70">
  <xsd:schema xmlns:xsd="http://www.w3.org/2001/XMLSchema" xmlns:xs="http://www.w3.org/2001/XMLSchema" xmlns:p="http://schemas.microsoft.com/office/2006/metadata/properties" xmlns:ns3="bdefa079-58fc-44ff-9153-095058b4932b" xmlns:ns4="93fcdba3-493e-48fc-93dc-dace99b8d2db" targetNamespace="http://schemas.microsoft.com/office/2006/metadata/properties" ma:root="true" ma:fieldsID="ac1f2c4282d1313ced484a88f38e144e" ns3:_="" ns4:_="">
    <xsd:import namespace="bdefa079-58fc-44ff-9153-095058b4932b"/>
    <xsd:import namespace="93fcdba3-493e-48fc-93dc-dace99b8d2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fa079-58fc-44ff-9153-095058b493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dba3-493e-48fc-93dc-dace99b8d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5F656-C0B4-4C15-9520-EDF5ADE938AF}">
  <ds:schemaRefs>
    <ds:schemaRef ds:uri="http://purl.org/dc/dcmitype/"/>
    <ds:schemaRef ds:uri="bdefa079-58fc-44ff-9153-095058b4932b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93fcdba3-493e-48fc-93dc-dace99b8d2d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89E9EB-CD9D-49D3-AB3C-77E7D18AB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fa079-58fc-44ff-9153-095058b4932b"/>
    <ds:schemaRef ds:uri="93fcdba3-493e-48fc-93dc-dace99b8d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D82478-8F47-4BC0-9C18-1E6CBA821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FA-2022-Stacjonarne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 Jan Hajduk</dc:creator>
  <cp:keywords/>
  <dc:description/>
  <cp:lastModifiedBy>Monika Fornalska</cp:lastModifiedBy>
  <cp:revision/>
  <cp:lastPrinted>2023-05-03T11:33:56Z</cp:lastPrinted>
  <dcterms:created xsi:type="dcterms:W3CDTF">2019-09-23T12:21:29Z</dcterms:created>
  <dcterms:modified xsi:type="dcterms:W3CDTF">2025-11-05T11:54:26Z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0x01010044AEC9B40DFD62408AD0E9048F6CF60E</vt:lpwstr>
  </property>
</Properties>
</file>